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3ER TRIMESTRE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2" i="1" l="1"/>
  <c r="D462" i="1"/>
  <c r="C462" i="1"/>
  <c r="E444" i="1"/>
  <c r="E425" i="1"/>
  <c r="E453" i="1" s="1"/>
  <c r="E411" i="1"/>
  <c r="E404" i="1"/>
  <c r="E417" i="1" s="1"/>
  <c r="C391" i="1"/>
  <c r="E379" i="1"/>
  <c r="D379" i="1"/>
  <c r="C379" i="1"/>
  <c r="E360" i="1"/>
  <c r="D360" i="1"/>
  <c r="C360" i="1"/>
  <c r="E326" i="1"/>
  <c r="D326" i="1"/>
  <c r="C326" i="1"/>
  <c r="D307" i="1"/>
  <c r="C307" i="1"/>
  <c r="C232" i="1"/>
  <c r="C224" i="1"/>
  <c r="C200" i="1"/>
  <c r="C193" i="1"/>
  <c r="C186" i="1"/>
  <c r="C179" i="1"/>
  <c r="F171" i="1"/>
  <c r="E171" i="1"/>
  <c r="D171" i="1"/>
  <c r="C171" i="1"/>
  <c r="C145" i="1"/>
  <c r="E138" i="1"/>
  <c r="D138" i="1"/>
  <c r="C138" i="1"/>
  <c r="D131" i="1"/>
  <c r="C131" i="1"/>
  <c r="E110" i="1"/>
  <c r="D110" i="1"/>
  <c r="C110" i="1"/>
  <c r="C77" i="1"/>
  <c r="C70" i="1"/>
  <c r="C59" i="1"/>
  <c r="F48" i="1"/>
  <c r="E48" i="1"/>
  <c r="D48" i="1"/>
  <c r="C48" i="1"/>
  <c r="E36" i="1"/>
  <c r="D36" i="1"/>
  <c r="C36" i="1"/>
  <c r="E23" i="1"/>
  <c r="C23" i="1"/>
</calcChain>
</file>

<file path=xl/sharedStrings.xml><?xml version="1.0" encoding="utf-8"?>
<sst xmlns="http://schemas.openxmlformats.org/spreadsheetml/2006/main" count="447" uniqueCount="354">
  <si>
    <t>Ente Público:</t>
  </si>
  <si>
    <t>Bajo protesta de decir verdad declaramos que los Estados Financieros y sus Notas son razonablemente correctos y responsabilidad del emisor</t>
  </si>
  <si>
    <t>DR RODRIGO CARRASCO RAMIREZ</t>
  </si>
  <si>
    <t>CP RAMIRO CONTERAS RODRIGUEZ</t>
  </si>
  <si>
    <t>DIRECTOR GENERAL</t>
  </si>
  <si>
    <t>SUBDIRECTOR DE FINANZAS Y ADMINISTRACION</t>
  </si>
  <si>
    <t>Al 30 de Septiembre del 2019</t>
  </si>
  <si>
    <t>NO APLICA</t>
  </si>
  <si>
    <t xml:space="preserve">NOTAS A LOS ESTADOS FINANCIEROS </t>
  </si>
  <si>
    <t>INSTITUTO TECNOLOGICO SUPERIOR DE SALVATIERA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</si>
  <si>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</si>
  <si>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</si>
  <si>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</si>
  <si>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</si>
  <si>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</si>
  <si>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</si>
  <si>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</si>
  <si>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</si>
  <si>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 Inversiones a 3 meses</t>
  </si>
  <si>
    <t>1121 Inversiones mayores a 3 meses hasta 12.</t>
  </si>
  <si>
    <t>1211 INVERSIONES A LP</t>
  </si>
  <si>
    <t>* DERECHOSA RECIBIR EFECTIVO Y EQUIVALENTES Y BIENES O SERVICIOS A RECIBIR</t>
  </si>
  <si>
    <t>ESF-02 INGRESOS P/RECUPERAR</t>
  </si>
  <si>
    <t>2018</t>
  </si>
  <si>
    <t>2017</t>
  </si>
  <si>
    <t>1122 CUENTAS POR COBRAR CP</t>
  </si>
  <si>
    <t>1122602001 CUENTAS POR COBRAR A ENTIDADES FED Y MPIOS</t>
  </si>
  <si>
    <t>1122902001 OTRAS CUENTAS POR COBRAR</t>
  </si>
  <si>
    <t>1124 INGRESOS POR RECUPERAR CP</t>
  </si>
  <si>
    <t>ESF-03 DEUDORES P/RECUPERAR</t>
  </si>
  <si>
    <t>90 DIAS</t>
  </si>
  <si>
    <t>180 DIAS</t>
  </si>
  <si>
    <t>365 DIAS</t>
  </si>
  <si>
    <t>1123 DEUDORES DIVERSOS POR COBRAR A CORTO PLAZO</t>
  </si>
  <si>
    <t>1123101002 GASTOS A RESERVA DE COMPROBAR</t>
  </si>
  <si>
    <t>1123102001 FUNCIONARIOS Y EMPLEADOS</t>
  </si>
  <si>
    <t>1125 DEUDORES POR ANTICIPOS</t>
  </si>
  <si>
    <t>1125102001 FONDO FIJO</t>
  </si>
  <si>
    <t>1130    DERECHOS A RECIBIR BIENES O SERVICIOS</t>
  </si>
  <si>
    <t>1131001001 ANTICIPO A PROVEEDORES</t>
  </si>
  <si>
    <t>1134201002 ANTICIPO A CONTRATISTAS BIENES PROPIOS</t>
  </si>
  <si>
    <t>* BIENES DISPONIBLES PARA SU TRANSFORMACIÓN O CONSUMO.</t>
  </si>
  <si>
    <t>ESF-05 INVENTARIO Y ALMACENES</t>
  </si>
  <si>
    <t>METODO</t>
  </si>
  <si>
    <t>1140 INVENTARIOS</t>
  </si>
  <si>
    <t>1150 ALMACENES</t>
  </si>
  <si>
    <t xml:space="preserve">* INVERSIONES FINANCIERAS. </t>
  </si>
  <si>
    <t>ESF-06 FIDEICOMISOS, MANDATOS Y CONTRATOS ANALOGOS</t>
  </si>
  <si>
    <t>CARACTERISTICAS</t>
  </si>
  <si>
    <t>NOMBRE DE FIDEICOMISO</t>
  </si>
  <si>
    <t>OBJETO</t>
  </si>
  <si>
    <t>1213 FIDEICOMISOS, MANDATOS Y CONTRATOS ANÁLOGOS</t>
  </si>
  <si>
    <t>ESF-07 PARTICIPACIONES Y APORTACIONES DE CAPITAL</t>
  </si>
  <si>
    <t>EMPRESA/OPDES</t>
  </si>
  <si>
    <t>1214 PARTICIPACIONES Y APORTACIONES DE CAPITAL</t>
  </si>
  <si>
    <t>ESF-08 BIENES MUEBLES E INMUEBLES</t>
  </si>
  <si>
    <t>SALDO INICIAL</t>
  </si>
  <si>
    <t>SALDO FINAL</t>
  </si>
  <si>
    <t>FLUJO</t>
  </si>
  <si>
    <t>CRITERIO</t>
  </si>
  <si>
    <t>1230 BIENES INMUEBLES, INFRAESTRUCTURA Y CONSTRUCCIONES EN PROCESO</t>
  </si>
  <si>
    <t>1236262200 EDIFICACION NO HABITACIONAL</t>
  </si>
  <si>
    <t>1240 BIENES MUEBLES</t>
  </si>
  <si>
    <t>1241151100 MUEBLES DE OFICINA Y ESTANTERÍA 2011</t>
  </si>
  <si>
    <t>1241151101 MUEBLES DE OFICINA Y ESTANTERÍA 2010</t>
  </si>
  <si>
    <t>1241251200 MUEBLES, EXCEPTO DE OFICINA Y ESTANTERÍA</t>
  </si>
  <si>
    <t>1241351500 EQ DE CÓMP Y DE TECNOLOGÍAS DE LA INFORMACI  2011</t>
  </si>
  <si>
    <t>1241351501 EQ DE CÓMP Y DE TECNOLOGÍAS DE LA INFORMACI  2010</t>
  </si>
  <si>
    <t>1241951900 OTROS MOBILIARIOS Y EQUIPOS DE ADMINISTRACIÓN 2011</t>
  </si>
  <si>
    <t>1241951901 OTROS MOBILIARIOS Y EQUIPOS DE ADMINISTRACIÓN 2010</t>
  </si>
  <si>
    <t>1242152100 EQUIPO Y APARATOS AUDIOVISUALES 2011</t>
  </si>
  <si>
    <t>1242352300 CÁMARAS FOTOGRÁFICAS Y DE VIDEO 2011</t>
  </si>
  <si>
    <t>1242952900 OTRO MOB. Y EQUIPO EDUCACIONAL Y RECREATIVO 2011</t>
  </si>
  <si>
    <t>1242952901 OTRO MOB. Y EQUIPO EDUCACIONAL Y RECREATIVO 2010</t>
  </si>
  <si>
    <t>1243153100 EQUIPO MÉDICO Y DE LABORATORIO 2011</t>
  </si>
  <si>
    <t>1243153101 EQUIPO MÉDICO Y DE LABORATORIO 2010</t>
  </si>
  <si>
    <t>1243253200 INSTRUMENTAL MÉDICO Y DE LABORATORIO 2011</t>
  </si>
  <si>
    <t>1244154100 AUTOMÓVILES Y CAMIONES 2011</t>
  </si>
  <si>
    <t>1244154101 AUTOMÓVILES Y CAMIONES 2010</t>
  </si>
  <si>
    <t>1246156100 MAQUINARIA Y EQUIPO AGROPECUARIO 2011</t>
  </si>
  <si>
    <t>1246256200 MAQUINARIA Y EQUIPO INDUSTRIAL 2011</t>
  </si>
  <si>
    <t>1246256201 MAQUINARIA Y EQUIPO INDUSTRIAL 2010</t>
  </si>
  <si>
    <t>1246556500 EQUIPO DE COMUNICACIÓN Y TELECOMUNICACIÓN 2011</t>
  </si>
  <si>
    <t>1246556501 EQUIPO DE COMUNICACIÓN Y TELECOMUNICACIÓN 2010</t>
  </si>
  <si>
    <t>1246656600 EQ DE GENER. ELÉCTRICA, APARATOS Y ACCES 2011</t>
  </si>
  <si>
    <t>1246656601 "EQ DE GENER. ELÉCTRICA, APARATOS Y ACCES 2010"</t>
  </si>
  <si>
    <t>1246756700 HERRAMIENTAS Y MÁQUINAS-HERRAMIENTA 2011</t>
  </si>
  <si>
    <t>1246956900 OTROS EQUIPOS 2011</t>
  </si>
  <si>
    <t>1247151300 BIENES ARTÍSTICOS, CULTURALES Y CIENTÍFICOS 2011</t>
  </si>
  <si>
    <t>1260 DEPRECIACIÓN, DETERIORO Y AMORTIZACIÓN ACUMULADA DE BIENES</t>
  </si>
  <si>
    <t>1263151101 DEP. ACUM. MUEBLES DE OFICINA Y ESTANTERÍA 2010</t>
  </si>
  <si>
    <t>1263151201 "DEP. ACUM. MUEBLES, EXCEPTO DE OFICINA Y ESTANTER</t>
  </si>
  <si>
    <t>1263151501 DEP. ACUM. EPO. DE COMPUTO Y DE TECNOLOGIAS DE LA</t>
  </si>
  <si>
    <t>1263151901 DEP. ACUM. OTROS MOBILIARIOS Y EQUIPOS DE ADMINIST</t>
  </si>
  <si>
    <t>1263252101 DEP. ACUM. EQUIPOS Y APARATOS AUDIOVISUALES 2010</t>
  </si>
  <si>
    <t>1263252301 DEP. ACUM. CAMARAS FOTOGRAFICAS Y DE VIDEO 2010</t>
  </si>
  <si>
    <t>1263252901 DEP. ACUM. OTRO MOBILIARIO Y EPO. EDUCACIONAL Y RE</t>
  </si>
  <si>
    <t>1263353101 DEP. ACUM. EQUIPO MÉDICO Y DE LABORATORIO 2010</t>
  </si>
  <si>
    <t>1263353201 DEP. ACUM. INSTRUMENTAL MÉDICO Y DE LABORATORIO 20</t>
  </si>
  <si>
    <t>1263454101 DEP. ACUM. AUTOMÓVILES Y CAMIONES 2010</t>
  </si>
  <si>
    <t>1263656101 DEP. ACUM. MAQ. Y EPO. AGROPECUARIO 2010</t>
  </si>
  <si>
    <t>1263656201 DEP. ACUM. MAQ. Y EPO. INDUSTRIAL 2010</t>
  </si>
  <si>
    <t>1263656501 DEP. ACUM. EPO DE COMUNICACIÓN Y TELECOMUNICACIÓN</t>
  </si>
  <si>
    <t>1263656601 "DEP. ACUM. EPOS DE GENER. ELÉCTRICA, APARATOS Y 2</t>
  </si>
  <si>
    <t>1263656701 DEP. ACUM. HERRAMIENTAS Y MÁQUINAS-HERRAMIENTA 201</t>
  </si>
  <si>
    <t>1263656901 DEP. ACUM. OTROS EQUIPOS 2010</t>
  </si>
  <si>
    <t>ESF-09 INTABGIBLES Y DIFERIDOS</t>
  </si>
  <si>
    <t>1250 ACTIVOS INTANGIBLES</t>
  </si>
  <si>
    <t>1252259300 MARCAS</t>
  </si>
  <si>
    <t>1265959301 AMORTIZACION MARCAS</t>
  </si>
  <si>
    <t>ESF-10   ESTIMACIONES Y DETERIOROS</t>
  </si>
  <si>
    <t>1280 ESTIMACIÓN POR PÉRDIDA O DETERIORO DE ACTIVOS NO CIRCULANTES</t>
  </si>
  <si>
    <t>N O APLICA</t>
  </si>
  <si>
    <t>ESF-11 OTROS ACTIVOS</t>
  </si>
  <si>
    <t>CARACTERÍSTICAS</t>
  </si>
  <si>
    <t>1191001001 DEPOSITOS EN GARANTIA SERV</t>
  </si>
  <si>
    <t>1827</t>
  </si>
  <si>
    <t>PASIVO</t>
  </si>
  <si>
    <t>ESF-12 CUENTAS Y DOCUMENTOS POR PAGAR</t>
  </si>
  <si>
    <t>2110 CUENTAS POR PAGAR A CORTO PLAZO</t>
  </si>
  <si>
    <t>2111101001 SUELDOS POR PAGAR</t>
  </si>
  <si>
    <t>2117202004 APORTACIÓN TRABAJADOR IMSS</t>
  </si>
  <si>
    <t>2117903000 PENSIÓN ALIMENTICIA</t>
  </si>
  <si>
    <t>2117910001 VIVIENDA</t>
  </si>
  <si>
    <t>2117918000 RETENCIONES DE OBRA PÚBLICA</t>
  </si>
  <si>
    <t>2117918005 CNEC RET 5 AL MILLAR</t>
  </si>
  <si>
    <t>2117918006 ICIC 2 AL MILLAR</t>
  </si>
  <si>
    <t>2119904001 ENTIDADES</t>
  </si>
  <si>
    <t>2119905001 ACREEDORES DIVERSOS</t>
  </si>
  <si>
    <t>ESF-13 OTROS PASIVOS DIFERIDOS A CORTO PLAZO</t>
  </si>
  <si>
    <t>NATURALEZA</t>
  </si>
  <si>
    <t>2159 OTROS PASIVOS DIFERIDOS A CORTO PLAZO</t>
  </si>
  <si>
    <t>ESF-13 FONDOS Y BIENES DE TERCEROS EN GARANTÍA Y/O ADMINISTRACIÓN A CORTO PLAZO</t>
  </si>
  <si>
    <t>2160 FONDOS Y BIENES DE TERCEROS EN GARANTÍA Y/O ADMINISTRACIÓN CP</t>
  </si>
  <si>
    <t>ESF-13 PASIVO DIFERIDO A LARGO PLAZO</t>
  </si>
  <si>
    <t>2240 PASIVOS DIFERIDOS A LARGO PLAZO</t>
  </si>
  <si>
    <t>ESF-14 OTROS PASIVOS CIRCULANTES</t>
  </si>
  <si>
    <t>2199 OTROS PASIVOS CIRCULANTES</t>
  </si>
  <si>
    <t>2199002099 DIFERENCIAS IRRELEVANTES (MODULO DE  ADQUISICIONES</t>
  </si>
  <si>
    <t>II) NOTAS AL ESTADO DE ACTIVIDADES</t>
  </si>
  <si>
    <t>INGRESOS DE GESTIÓN</t>
  </si>
  <si>
    <t>ERA-01 INGRESOS</t>
  </si>
  <si>
    <t>NOTA</t>
  </si>
  <si>
    <t>4100 INGRESOS DE GESTIÓN</t>
  </si>
  <si>
    <t>4173730402 EXAMEN DE ADMISIÓN</t>
  </si>
  <si>
    <t>4173730602 REEXPEDICION DE CREDENCIAL</t>
  </si>
  <si>
    <t>4173730910 APOYO ECONÓMICO PARA RESIDENCIAS PROFESI</t>
  </si>
  <si>
    <t>4173737002 INTERESES NORMALES RECURSOS PROPIOS (DECRETO/LEY)</t>
  </si>
  <si>
    <t>4169610162 APOYO ECONÓMICO PARA RESIDENCIAS PROFESIONALES</t>
  </si>
  <si>
    <t>4212825211 INTERESES FAM EDUC SUPERIOR SERVICIOS PERSONALES</t>
  </si>
  <si>
    <t>4212825212 INTERESES FAM EDUC SUPERIOR MATERIALES Y SUMINISTR</t>
  </si>
  <si>
    <t>4213831000 SERVICIOS PERSONALES</t>
  </si>
  <si>
    <t>4213832000 MATERIALES Y SUMINISTROS</t>
  </si>
  <si>
    <t>4213833000 SERVICIOS GENERALES OTROS CONVENIOS FEDE</t>
  </si>
  <si>
    <t>4221911100 ESTATAL SERVICIOS PERSONALES</t>
  </si>
  <si>
    <t>4221911200 ESTATAL MATERIALES Y SUMINISTROS</t>
  </si>
  <si>
    <t>4221911300 ESTATAL SERVICIOS GENERALES</t>
  </si>
  <si>
    <t>4221911400 ESTATAL SUBSIDIOS Y AYUDAS</t>
  </si>
  <si>
    <t>4221913001 RECURSOS INTERINSTITUCIONALES2117202004 APORTACIÓN TRABAJADOR IMSS</t>
  </si>
  <si>
    <t>ERA-02 OTROS INGRESOS Y BENEFICIOS</t>
  </si>
  <si>
    <t>4399000008 Diferencia por Redondeo</t>
  </si>
  <si>
    <t>4399790521 MULTAS E INFRACCIONES</t>
  </si>
  <si>
    <t>4399790901 SERVICIO DE FOTOCOPIADO</t>
  </si>
  <si>
    <t>4399790902 SERVICIOS DE IMPRESIONES</t>
  </si>
  <si>
    <t>GASTOS Y OTRAS PÉRDIDAS</t>
  </si>
  <si>
    <t>ERA-03 GASTOS</t>
  </si>
  <si>
    <t>%GASTO</t>
  </si>
  <si>
    <t>EXPLICACION</t>
  </si>
  <si>
    <t>5000 GASTOS Y OTRAS PERDIDAS</t>
  </si>
  <si>
    <t>5111113000 SUELDOS BASE AL PERSONAL PERMANENTE</t>
  </si>
  <si>
    <t>5112121000 HONORARIOS ASIMILABLES A SALARIOS</t>
  </si>
  <si>
    <t>5113132000 PRIMAS DE VACAS., DOMINICAL Y GRATIF. FIN DE AÑO</t>
  </si>
  <si>
    <t>5113134000 COMPENSACIONES</t>
  </si>
  <si>
    <t>5114141000 APORTACIONES DE SEGURIDAD SOCIAL</t>
  </si>
  <si>
    <t>5114142000 APORTACIONES A FONDOS DE VIVIENDA</t>
  </si>
  <si>
    <t>5114143000 APORTACIONES AL SISTEMA  PARA EL RETIRO</t>
  </si>
  <si>
    <t>5115154000 PRESTACIONES CONTRACTUALES</t>
  </si>
  <si>
    <t>5115155000 APOYOS A LA CAPACITACION DE LOS SERV. PUBLICOS</t>
  </si>
  <si>
    <t>5121211000 MATERIALES Y ÚTILES DE OFICINA</t>
  </si>
  <si>
    <t>5121214000 MAT.,UTILES Y EQUIPOS MENORES DE TECNOLOGIAS DE LA</t>
  </si>
  <si>
    <t>5121215000 MATERIAL IMPRESO E INFORMACION DIGITAL</t>
  </si>
  <si>
    <t>5121216000 MATERIAL DE LIMPIEZA</t>
  </si>
  <si>
    <t>5121217000 MATERIALES Y ÚTILES DE ENSEÑANZA</t>
  </si>
  <si>
    <t>5121218000 MAT. PARA EL REG. E IDENT. BIENES Y PERS.</t>
  </si>
  <si>
    <t>5122221000 ALIMENTACIÓN DE PERSONAS</t>
  </si>
  <si>
    <t>5124241000 PRODUCTOS MINERALES NO METALICOS</t>
  </si>
  <si>
    <t>5124242000 CEMENTO Y PRODUCTOS DE CONCRETO</t>
  </si>
  <si>
    <t>5124246000 MATERIAL ELECTRICO Y ELECTRONICO</t>
  </si>
  <si>
    <t>5124247000 ARTICULOS METALICOS PARA LA CONSTRUCCION</t>
  </si>
  <si>
    <t>5124248000 MATERIALES COMPLEMENTARIOS</t>
  </si>
  <si>
    <t>5124249000 OTROS MATERIALES Y ARTICULOS DE CONSTRUCCION Y REP</t>
  </si>
  <si>
    <t>5125251000 SUSTANCIAS QUÍMICAS</t>
  </si>
  <si>
    <t>5125252000 FERTILIZANTES, PESTICIDAS Y OTROS AGROQUIMICOS</t>
  </si>
  <si>
    <t>5125253000 MEDICINAS Y PRODUCTOS FARMACÉUTICOS</t>
  </si>
  <si>
    <t>5125254000 MATERIALES, ACCESORIOS Y SUMINISTROS MÉDICOS</t>
  </si>
  <si>
    <t>5125255000 MAT., ACCESORIOS Y SUMINISTROS DE LABORATORIO</t>
  </si>
  <si>
    <t>5126261000 COMBUSTIBLES, LUBRICANTES Y ADITIVOS</t>
  </si>
  <si>
    <t>5127271000 VESTUARIOS Y UNIFORMES</t>
  </si>
  <si>
    <t>5127273000 ARTÍCULOS DEPORTIVOS</t>
  </si>
  <si>
    <t>5129291000 HERRAMIENTAS MENORES</t>
  </si>
  <si>
    <t>5129292000 REFACCIONES Y ACCESORIOS MENORES DE EDIFICIOS</t>
  </si>
  <si>
    <t>5129293000 REF. Y ACCESORIOS ME. MOB. Y EQ. AD., ED. Y REC.</t>
  </si>
  <si>
    <t>5129294000 REFACCIONES Y ACCESORIOS PARA EQ. DE COMPUTO</t>
  </si>
  <si>
    <t>5129296000 REF. Y ACCESORIOS ME. DE EQ. DE TRANSPORTE</t>
  </si>
  <si>
    <t>5131311000 SERVICIO DE ENERGÍA ELÉCTRICA</t>
  </si>
  <si>
    <t>5131313000 SERVICIO DE AGUA POTABLE</t>
  </si>
  <si>
    <t>5131314000 TELEFONÍA TRADICIONAL</t>
  </si>
  <si>
    <t>5131317000 SERV. ACCESO A INTERNET, REDES Y PROC. DE INFO.</t>
  </si>
  <si>
    <t>5131318000 SERVICIOS POSTALES Y TELEGRAFICOS</t>
  </si>
  <si>
    <t>5132325000 ARRENDAMIENTO DE EQUIPO DE TRANSPORTE</t>
  </si>
  <si>
    <t>5132327000 ARRENDAMIENTO DE ACTIVOS INTANGIBLES</t>
  </si>
  <si>
    <t>5132329000 OTROS ARRENDAMIENTOS</t>
  </si>
  <si>
    <t>5133334000 SERVICIOS DE CAPACITACION</t>
  </si>
  <si>
    <t>5133336000 SERVS. CONSULT. ADM., PROCS., TEC. Y TECNO.</t>
  </si>
  <si>
    <t>5133338000 SERVICIOS DE VIGILANCIA</t>
  </si>
  <si>
    <t>5133339000 SERVICIOS PROFESIONALES, CIENTIFICOS Y TECNICOS IN</t>
  </si>
  <si>
    <t>5134349000 SERVS. FINANCIEROS, BANCARIOS Y COMER. INTEG.</t>
  </si>
  <si>
    <t>5135351000 CONSERV. Y MANTENIMIENTO MENOR DE INMUEBLES</t>
  </si>
  <si>
    <t>5135355000 REPARACION Y MANTENIMIENTO DE EQUIPO DE EQ. TRANSP</t>
  </si>
  <si>
    <t>5135357000 INST., REPAR. Y MTTO. EQ. E INSTRUMENT. MED. Y</t>
  </si>
  <si>
    <t>5135358000 SERVICIOS DE LIMPIEZA Y MANEJO DE DESECHOS</t>
  </si>
  <si>
    <t>5135359000 SERVICIOS DE JARDINERÍA Y FUMIGACIÓN</t>
  </si>
  <si>
    <t>5136361100 DIFUSION POR RADIO, TELEVISION Y PRENSA</t>
  </si>
  <si>
    <t>5137372000 PASAJES TERRESTRES</t>
  </si>
  <si>
    <t>5137375000 VIATICOS EN EL PAIS</t>
  </si>
  <si>
    <t>5137376000 VIÁTICOS EN EL EXTRANJERO</t>
  </si>
  <si>
    <t>5137379000 OTROS SERVICIOS DE TRASLADO Y HOSPEDAJE</t>
  </si>
  <si>
    <t>5138381000 GASTOS DE CEREMONIAL</t>
  </si>
  <si>
    <t>5138382000 GASTOS DE ORDEN SOCIAL Y CULTURAL</t>
  </si>
  <si>
    <t>5138383000 CONGRESOS Y CONVENCIONES</t>
  </si>
  <si>
    <t>5138384000 EXPOSICIONES</t>
  </si>
  <si>
    <t>5138385000 GASTOS  DE REPRESENTACION</t>
  </si>
  <si>
    <t>5139392000 OTROS IMPUESTOS Y DERECHOS</t>
  </si>
  <si>
    <t>5139396000 OTROS GASTOS POR RESPONSABILIDADES</t>
  </si>
  <si>
    <t>5139398000 IMPUESTO DE NOMINA</t>
  </si>
  <si>
    <t>5241441000 PAGOS DE DEFUNCIÓN</t>
  </si>
  <si>
    <t>5242442000 BECAS Y OT. AYUDAS PARA PROG. DE CAPACITA.</t>
  </si>
  <si>
    <t>5599000006 Diferencia por Redondeo</t>
  </si>
  <si>
    <t>III) NOTAS AL ESTADO DE VARIACIÓN A LA HACIEDA PÚBLICA</t>
  </si>
  <si>
    <t>VHP-01 PATRIMONIO CONTRIBUIDO</t>
  </si>
  <si>
    <t>MODIFICACION</t>
  </si>
  <si>
    <t>3110 HACIENDA PUBLICA/PATRIMONIO CONTRIBUIDO</t>
  </si>
  <si>
    <t>3110000001 APORTACIONES</t>
  </si>
  <si>
    <t>3110000002 BAJA DE ACTIVO FIJO</t>
  </si>
  <si>
    <t>3110915000 BIENES MUEBLES E INMUEBLES</t>
  </si>
  <si>
    <t>3111835000 CONVENIO BIENES MUEBLES E INMUEBLES</t>
  </si>
  <si>
    <t>3113825205 FAM EDU SUPERIOR BIENES MUEB EJERCICIOS ANTERIORES</t>
  </si>
  <si>
    <t>3113835000 CONVENIO BIENES MUEBLES E INMUEBLES EJE ANTERIOR</t>
  </si>
  <si>
    <t>3113836000 CONVENIO OBRA FEDERAL EJERCICIO ANTERIOR</t>
  </si>
  <si>
    <t>3113915000 BIENES MUEBLES E INMUEBLES EJER ANTERIORES</t>
  </si>
  <si>
    <t>3113916000 OBRA PUBLICA EJERC ANTE</t>
  </si>
  <si>
    <t>3114916000 OBRA PUBLICA APLIC APORT EJERC ANTE</t>
  </si>
  <si>
    <t>VHP-02 PATRIMONIO GENERADO</t>
  </si>
  <si>
    <t>3210 HACIENDA PUBLICA /PATRIMONIO GENERADO</t>
  </si>
  <si>
    <t>3210000001 RESULTADO DEL EJERCICIO</t>
  </si>
  <si>
    <t>3220000016  RESULTADO EJERCICIO 2008</t>
  </si>
  <si>
    <t>3220000018 RESULTADO EJERCICIO 2010</t>
  </si>
  <si>
    <t>3220000019 RESULTADO EJERCICIO 2011</t>
  </si>
  <si>
    <t>3220000020 RESULTADO EJERCICIO 2012</t>
  </si>
  <si>
    <t>3220000021 RESULTADO EJERCICIO 2013</t>
  </si>
  <si>
    <t>3220000022 RESULTADO DEL EJERCICIO 2014</t>
  </si>
  <si>
    <t>3220000023 RESULTADO DEL EJERCICIO 2015</t>
  </si>
  <si>
    <t>3220000024 RESULTADO DEL EJERCICIO 2016</t>
  </si>
  <si>
    <t>3220000025 RESULTADO DEL EJERCICIO 2017</t>
  </si>
  <si>
    <t>3220000026 RESULTADO DEL EJERCICIO 2018</t>
  </si>
  <si>
    <t>3220001000 CAPITALIZACIÓN RECURSOS PROPIOS</t>
  </si>
  <si>
    <t>3220001001 CAPITALIZACIÓN REMANENTES</t>
  </si>
  <si>
    <t>3220020001 FONDO DE CONTINGENCIAS</t>
  </si>
  <si>
    <t>3220100100 APLICACIÓN DE REMANENTE PROPIO</t>
  </si>
  <si>
    <t>3220100103 APLICACIÓN DE REMANENTE MUNICIPAL</t>
  </si>
  <si>
    <t>3220690201 APLICACIÓN DE REMANENTE PROPIO</t>
  </si>
  <si>
    <t>3220690202 APLICACIÓN DE REMANENTE FEDERAL</t>
  </si>
  <si>
    <t>3220690203 APLICACIÓN DE REMANENTE INTERINSTITUCIONAL</t>
  </si>
  <si>
    <t>3220690204 APLICACIÓN DE REMANENTE MUNICIPAL</t>
  </si>
  <si>
    <t>3220690211 APLICACIÓN DE REMANENTE PROPIO</t>
  </si>
  <si>
    <t>3220690212 APLICACIÓN DE REMANENTE FEDERAL</t>
  </si>
  <si>
    <t>3220690213 APLICACIÓN DE REMANENTE INTERINSTITUCIONAL</t>
  </si>
  <si>
    <t>3220690214 APLICACIÓN DE REMANENTE MUNICIPAL</t>
  </si>
  <si>
    <t>3220790201 APLICACIÓN DE REMANENTE PROPIO</t>
  </si>
  <si>
    <t>3220790202 APLICACIÓN DE REMANENTE FEDERAL</t>
  </si>
  <si>
    <t>3220790203 APLICACIÓN DE REMANENTE INTERINSTITUCIONAL</t>
  </si>
  <si>
    <t>3220790204 APLICACIÓN DE REMANENTE MUNICIPAL</t>
  </si>
  <si>
    <t>IV) NOTAS AL ESTADO DE FLUJO DE EFECTIVO</t>
  </si>
  <si>
    <t>EFE-01 FLUJO DE EFECTIVO</t>
  </si>
  <si>
    <t>1110 EFECTIVO Y EQUIVALENTES</t>
  </si>
  <si>
    <t>1112101002 BANAMEX 701044427398 PRODEP 2017</t>
  </si>
  <si>
    <t>1112101003 BANAMEX 70142939302 PRODEP 18 (CONCENTRADORA TNM)</t>
  </si>
  <si>
    <t>1112102001 BANCOMER 012222001700416028 FONDO DE CONTINGENCIA</t>
  </si>
  <si>
    <t>1112102002 BANCOMER 01222200170667250 MINISTRACIÓN FEDERAL</t>
  </si>
  <si>
    <t>1112102003 BANCOMER 012222001700371338 MINISTRACIÓN ESTATAL</t>
  </si>
  <si>
    <t>1112102004 BANCOMER 012222001868497099 MINISTRACIÓN FEDERAL</t>
  </si>
  <si>
    <t>1112102005 BANCOMER 01996315852 RECURSO CONCYTEG</t>
  </si>
  <si>
    <t>1112102006 BANCOMER 0199947558 MINISTRACION PEOEEMYS ITS 14</t>
  </si>
  <si>
    <t>1112102007 BANCOMER 0199947442 MINISTRACION AOE ITS 14</t>
  </si>
  <si>
    <t>1112102011 BANCOMER 0102834634 MINISTRACION PROXOE</t>
  </si>
  <si>
    <t>1112102012 BANCOMER 109401423 MINISTRACIÓN DIPLOMADO ITSS-SDA</t>
  </si>
  <si>
    <t>1112102013 BANCOMER 0104323186 PULGON AMARILLO</t>
  </si>
  <si>
    <t>1112102014 BANCOMER 012222001121503442 SICES PRODIES</t>
  </si>
  <si>
    <t>1112102016 BANCOMER 0113539962 DERECHOS EDUCATIVOS</t>
  </si>
  <si>
    <t>1240 Y 1250  BIENES MUEBLES E INTANGIBLES</t>
  </si>
  <si>
    <t>% SUB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</si>
  <si>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</si>
  <si>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</si>
  <si>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</si>
  <si>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Septiembre de 2019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</si>
  <si>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</si>
  <si>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</si>
  <si>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</si>
  <si>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</si>
  <si>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</si>
  <si>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</si>
  <si>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</si>
  <si>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</si>
  <si>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</si>
  <si>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</si>
  <si>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</si>
  <si>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</si>
  <si>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</si>
  <si>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</si>
  <si>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</si>
  <si>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</si>
  <si>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</si>
  <si>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</si>
  <si>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</si>
  <si>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</si>
  <si>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</si>
  <si>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</si>
  <si>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</si>
  <si>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</si>
  <si>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</si>
  <si>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</si>
  <si>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</si>
  <si>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</si>
  <si>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</si>
  <si>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</si>
  <si>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</si>
  <si>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</si>
  <si>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</si>
  <si>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</si>
  <si>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</si>
  <si>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</si>
  <si>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</si>
  <si>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</si>
  <si>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</si>
  <si>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</si>
  <si>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</si>
  <si>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</si>
  <si>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</si>
  <si>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</si>
  <si>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</si>
  <si>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</si>
  <si>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7000 CUENTAS DE ORDEN CONTABLES</t>
  </si>
  <si>
    <t xml:space="preserve">                            _________________________________________</t>
  </si>
  <si>
    <t xml:space="preserve">           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</si>
</sst>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#,##0.00;\-#,##0.00;&quot; &quot;"/>
    <numFmt numFmtId="166" formatCode="#,##0;\-#,##0;&quot; &quot;"/>
    <numFmt numFmtId="167" formatCode="&quot;$&quot;#,##0.00"/>
  </numFmts>
  <fonts count="20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u/>
      <sz val="10"/>
      <name val="Arial"/>
      <family val="2"/>
    </font>
    <font>
      <b/>
      <sz val="11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rgb="FF002060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3" fillId="0" borderId="0"/>
    <xf numFmtId="164" fontId="3" fillId="0" borderId="0"/>
    <xf numFmtId="43" fontId="6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</cellStyleXfs>
  <cellXfs count="162">
    <xf numFmtId="0" fontId="0" fillId="0" borderId="0" xfId="0"/>
    <xf numFmtId="0" fontId="1" fillId="2" borderId="0" xfId="0" applyFont="1" applyFill="1"/>
    <xf numFmtId="0" fontId="4" fillId="2" borderId="0" xfId="0" applyFont="1" applyFill="1" applyBorder="1" applyAlignment="1">
      <alignment horizontal="right"/>
    </xf>
    <xf numFmtId="0" fontId="4" fillId="2" borderId="0" xfId="0" applyNumberFormat="1" applyFont="1" applyFill="1" applyBorder="1" applyAlignme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1" fillId="2" borderId="7" xfId="0" applyFont="1" applyFill="1" applyBorder="1"/>
    <xf numFmtId="0" fontId="5" fillId="2" borderId="0" xfId="0" applyFont="1" applyFill="1"/>
    <xf numFmtId="0" fontId="1" fillId="3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4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/>
    <xf numFmtId="0" fontId="10" fillId="0" borderId="0" xfId="0" applyFont="1" applyBorder="1" applyAlignment="1">
      <alignment horizontal="center"/>
    </xf>
    <xf numFmtId="0" fontId="1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1" fillId="2" borderId="0" xfId="0" applyFont="1" applyFill="1" applyBorder="1"/>
    <xf numFmtId="0" fontId="3" fillId="2" borderId="0" xfId="0" applyFont="1" applyFill="1" applyBorder="1"/>
    <xf numFmtId="0" fontId="12" fillId="0" borderId="0" xfId="0" applyFont="1" applyAlignment="1">
      <alignment horizontal="left"/>
    </xf>
    <xf numFmtId="0" fontId="2" fillId="0" borderId="0" xfId="0" applyFont="1" applyAlignment="1">
      <alignment horizontal="justify"/>
    </xf>
    <xf numFmtId="0" fontId="12" fillId="0" borderId="0" xfId="0" applyFont="1" applyAlignment="1">
      <alignment horizontal="justify"/>
    </xf>
    <xf numFmtId="0" fontId="12" fillId="0" borderId="0" xfId="0" applyFont="1" applyBorder="1" applyAlignment="1">
      <alignment horizontal="left"/>
    </xf>
    <xf numFmtId="0" fontId="13" fillId="2" borderId="0" xfId="0" applyFont="1" applyFill="1" applyBorder="1"/>
    <xf numFmtId="0" fontId="2" fillId="2" borderId="0" xfId="0" applyFont="1" applyFill="1" applyBorder="1"/>
    <xf numFmtId="49" fontId="4" fillId="3" borderId="12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/>
    </xf>
    <xf numFmtId="165" fontId="8" fillId="2" borderId="13" xfId="0" applyNumberFormat="1" applyFont="1" applyFill="1" applyBorder="1"/>
    <xf numFmtId="49" fontId="4" fillId="2" borderId="14" xfId="0" applyNumberFormat="1" applyFont="1" applyFill="1" applyBorder="1" applyAlignment="1">
      <alignment horizontal="left"/>
    </xf>
    <xf numFmtId="165" fontId="8" fillId="2" borderId="14" xfId="0" applyNumberFormat="1" applyFont="1" applyFill="1" applyBorder="1"/>
    <xf numFmtId="49" fontId="4" fillId="2" borderId="15" xfId="0" applyNumberFormat="1" applyFont="1" applyFill="1" applyBorder="1" applyAlignment="1">
      <alignment horizontal="left"/>
    </xf>
    <xf numFmtId="165" fontId="8" fillId="2" borderId="15" xfId="0" applyNumberFormat="1" applyFont="1" applyFill="1" applyBorder="1"/>
    <xf numFmtId="0" fontId="14" fillId="2" borderId="0" xfId="0" applyFont="1" applyFill="1" applyBorder="1"/>
    <xf numFmtId="165" fontId="1" fillId="2" borderId="14" xfId="0" applyNumberFormat="1" applyFont="1" applyFill="1" applyBorder="1"/>
    <xf numFmtId="165" fontId="1" fillId="2" borderId="15" xfId="0" applyNumberFormat="1" applyFont="1" applyFill="1" applyBorder="1"/>
    <xf numFmtId="2" fontId="4" fillId="3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43" fontId="4" fillId="3" borderId="12" xfId="3" applyFont="1" applyFill="1" applyBorder="1" applyAlignment="1">
      <alignment horizontal="center" vertical="center"/>
    </xf>
    <xf numFmtId="0" fontId="2" fillId="2" borderId="0" xfId="0" applyFont="1" applyFill="1"/>
    <xf numFmtId="49" fontId="4" fillId="2" borderId="0" xfId="0" applyNumberFormat="1" applyFont="1" applyFill="1" applyBorder="1" applyAlignment="1">
      <alignment horizontal="left"/>
    </xf>
    <xf numFmtId="165" fontId="8" fillId="2" borderId="0" xfId="0" applyNumberFormat="1" applyFont="1" applyFill="1" applyBorder="1"/>
    <xf numFmtId="49" fontId="4" fillId="3" borderId="12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left"/>
    </xf>
    <xf numFmtId="165" fontId="8" fillId="2" borderId="6" xfId="0" applyNumberFormat="1" applyFont="1" applyFill="1" applyBorder="1"/>
    <xf numFmtId="49" fontId="4" fillId="2" borderId="7" xfId="0" applyNumberFormat="1" applyFont="1" applyFill="1" applyBorder="1" applyAlignment="1">
      <alignment horizontal="left"/>
    </xf>
    <xf numFmtId="165" fontId="8" fillId="2" borderId="1" xfId="0" applyNumberFormat="1" applyFont="1" applyFill="1" applyBorder="1"/>
    <xf numFmtId="165" fontId="8" fillId="2" borderId="8" xfId="0" applyNumberFormat="1" applyFont="1" applyFill="1" applyBorder="1"/>
    <xf numFmtId="165" fontId="4" fillId="3" borderId="2" xfId="0" applyNumberFormat="1" applyFont="1" applyFill="1" applyBorder="1"/>
    <xf numFmtId="165" fontId="4" fillId="3" borderId="3" xfId="0" applyNumberFormat="1" applyFont="1" applyFill="1" applyBorder="1"/>
    <xf numFmtId="165" fontId="4" fillId="3" borderId="4" xfId="0" applyNumberFormat="1" applyFont="1" applyFill="1" applyBorder="1"/>
    <xf numFmtId="165" fontId="4" fillId="2" borderId="0" xfId="0" applyNumberFormat="1" applyFont="1" applyFill="1" applyBorder="1"/>
    <xf numFmtId="49" fontId="4" fillId="3" borderId="2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left"/>
    </xf>
    <xf numFmtId="43" fontId="1" fillId="2" borderId="14" xfId="3" applyFont="1" applyFill="1" applyBorder="1"/>
    <xf numFmtId="166" fontId="1" fillId="2" borderId="0" xfId="0" applyNumberFormat="1" applyFont="1" applyFill="1"/>
    <xf numFmtId="0" fontId="0" fillId="0" borderId="15" xfId="0" applyFont="1" applyBorder="1"/>
    <xf numFmtId="43" fontId="1" fillId="2" borderId="15" xfId="3" applyFont="1" applyFill="1" applyBorder="1"/>
    <xf numFmtId="0" fontId="1" fillId="3" borderId="12" xfId="0" applyFont="1" applyFill="1" applyBorder="1"/>
    <xf numFmtId="165" fontId="1" fillId="2" borderId="0" xfId="0" applyNumberFormat="1" applyFont="1" applyFill="1"/>
    <xf numFmtId="49" fontId="3" fillId="2" borderId="15" xfId="0" applyNumberFormat="1" applyFont="1" applyFill="1" applyBorder="1" applyAlignment="1">
      <alignment horizontal="left"/>
    </xf>
    <xf numFmtId="0" fontId="1" fillId="2" borderId="6" xfId="0" applyFont="1" applyFill="1" applyBorder="1"/>
    <xf numFmtId="0" fontId="0" fillId="0" borderId="15" xfId="0" applyBorder="1"/>
    <xf numFmtId="0" fontId="2" fillId="3" borderId="13" xfId="4" applyFont="1" applyFill="1" applyBorder="1" applyAlignment="1">
      <alignment horizontal="left" vertical="center" wrapText="1"/>
    </xf>
    <xf numFmtId="4" fontId="2" fillId="3" borderId="13" xfId="5" applyNumberFormat="1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wrapText="1"/>
    </xf>
    <xf numFmtId="43" fontId="1" fillId="0" borderId="13" xfId="3" applyFont="1" applyFill="1" applyBorder="1" applyAlignment="1">
      <alignment wrapText="1"/>
    </xf>
    <xf numFmtId="4" fontId="1" fillId="0" borderId="13" xfId="0" applyNumberFormat="1" applyFont="1" applyBorder="1" applyAlignment="1"/>
    <xf numFmtId="0" fontId="1" fillId="0" borderId="5" xfId="0" applyFont="1" applyFill="1" applyBorder="1" applyAlignment="1">
      <alignment wrapText="1"/>
    </xf>
    <xf numFmtId="0" fontId="1" fillId="0" borderId="14" xfId="0" applyFont="1" applyFill="1" applyBorder="1" applyAlignment="1">
      <alignment wrapText="1"/>
    </xf>
    <xf numFmtId="4" fontId="1" fillId="0" borderId="14" xfId="5" applyNumberFormat="1" applyFont="1" applyBorder="1" applyAlignment="1"/>
    <xf numFmtId="0" fontId="1" fillId="2" borderId="15" xfId="0" applyFont="1" applyFill="1" applyBorder="1"/>
    <xf numFmtId="165" fontId="1" fillId="2" borderId="13" xfId="0" applyNumberFormat="1" applyFont="1" applyFill="1" applyBorder="1"/>
    <xf numFmtId="49" fontId="4" fillId="2" borderId="10" xfId="0" applyNumberFormat="1" applyFont="1" applyFill="1" applyBorder="1" applyAlignment="1">
      <alignment horizontal="left"/>
    </xf>
    <xf numFmtId="49" fontId="1" fillId="0" borderId="13" xfId="0" applyNumberFormat="1" applyFont="1" applyFill="1" applyBorder="1" applyAlignment="1">
      <alignment wrapText="1"/>
    </xf>
    <xf numFmtId="4" fontId="1" fillId="0" borderId="9" xfId="5" applyNumberFormat="1" applyFont="1" applyFill="1" applyBorder="1" applyAlignment="1">
      <alignment wrapText="1"/>
    </xf>
    <xf numFmtId="4" fontId="1" fillId="0" borderId="13" xfId="5" applyNumberFormat="1" applyFont="1" applyFill="1" applyBorder="1" applyAlignment="1">
      <alignment wrapText="1"/>
    </xf>
    <xf numFmtId="49" fontId="1" fillId="0" borderId="5" xfId="0" applyNumberFormat="1" applyFont="1" applyFill="1" applyBorder="1" applyAlignment="1">
      <alignment wrapText="1"/>
    </xf>
    <xf numFmtId="49" fontId="1" fillId="0" borderId="14" xfId="0" applyNumberFormat="1" applyFont="1" applyFill="1" applyBorder="1" applyAlignment="1">
      <alignment wrapText="1"/>
    </xf>
    <xf numFmtId="4" fontId="1" fillId="0" borderId="0" xfId="5" applyNumberFormat="1" applyFont="1" applyFill="1" applyBorder="1" applyAlignment="1">
      <alignment wrapText="1"/>
    </xf>
    <xf numFmtId="4" fontId="1" fillId="0" borderId="14" xfId="5" applyNumberFormat="1" applyFont="1" applyFill="1" applyBorder="1" applyAlignment="1">
      <alignment wrapText="1"/>
    </xf>
    <xf numFmtId="49" fontId="1" fillId="0" borderId="7" xfId="0" applyNumberFormat="1" applyFont="1" applyFill="1" applyBorder="1" applyAlignment="1">
      <alignment wrapText="1"/>
    </xf>
    <xf numFmtId="49" fontId="1" fillId="0" borderId="15" xfId="0" applyNumberFormat="1" applyFont="1" applyFill="1" applyBorder="1" applyAlignment="1">
      <alignment wrapText="1"/>
    </xf>
    <xf numFmtId="4" fontId="1" fillId="0" borderId="1" xfId="5" applyNumberFormat="1" applyFont="1" applyFill="1" applyBorder="1" applyAlignment="1">
      <alignment wrapText="1"/>
    </xf>
    <xf numFmtId="4" fontId="1" fillId="0" borderId="15" xfId="5" applyNumberFormat="1" applyFont="1" applyFill="1" applyBorder="1" applyAlignment="1">
      <alignment wrapText="1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4" fillId="3" borderId="13" xfId="0" applyNumberFormat="1" applyFont="1" applyFill="1" applyBorder="1" applyAlignment="1">
      <alignment horizontal="center" vertical="center"/>
    </xf>
    <xf numFmtId="165" fontId="4" fillId="2" borderId="15" xfId="0" applyNumberFormat="1" applyFont="1" applyFill="1" applyBorder="1"/>
    <xf numFmtId="0" fontId="2" fillId="3" borderId="12" xfId="4" applyFont="1" applyFill="1" applyBorder="1" applyAlignment="1">
      <alignment horizontal="left" vertical="center" wrapText="1"/>
    </xf>
    <xf numFmtId="4" fontId="2" fillId="3" borderId="12" xfId="5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left"/>
    </xf>
    <xf numFmtId="49" fontId="3" fillId="2" borderId="14" xfId="0" applyNumberFormat="1" applyFont="1" applyFill="1" applyBorder="1" applyAlignment="1">
      <alignment horizontal="left" wrapText="1"/>
    </xf>
    <xf numFmtId="44" fontId="4" fillId="3" borderId="12" xfId="0" applyNumberFormat="1" applyFont="1" applyFill="1" applyBorder="1" applyAlignment="1">
      <alignment horizontal="center" vertical="center"/>
    </xf>
    <xf numFmtId="0" fontId="2" fillId="3" borderId="13" xfId="4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left"/>
    </xf>
    <xf numFmtId="165" fontId="8" fillId="2" borderId="11" xfId="0" applyNumberFormat="1" applyFont="1" applyFill="1" applyBorder="1"/>
    <xf numFmtId="49" fontId="3" fillId="2" borderId="5" xfId="0" applyNumberFormat="1" applyFont="1" applyFill="1" applyBorder="1" applyAlignment="1">
      <alignment horizontal="left"/>
    </xf>
    <xf numFmtId="167" fontId="4" fillId="3" borderId="12" xfId="0" applyNumberFormat="1" applyFont="1" applyFill="1" applyBorder="1" applyAlignment="1">
      <alignment horizontal="center" vertical="center"/>
    </xf>
    <xf numFmtId="167" fontId="4" fillId="3" borderId="12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3" borderId="4" xfId="0" applyNumberFormat="1" applyFont="1" applyFill="1" applyBorder="1" applyAlignment="1">
      <alignment vertical="center"/>
    </xf>
    <xf numFmtId="0" fontId="8" fillId="2" borderId="0" xfId="0" applyFont="1" applyFill="1"/>
    <xf numFmtId="0" fontId="2" fillId="3" borderId="12" xfId="4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vertical="center"/>
    </xf>
    <xf numFmtId="43" fontId="8" fillId="2" borderId="6" xfId="3" applyFont="1" applyFill="1" applyBorder="1"/>
    <xf numFmtId="43" fontId="8" fillId="2" borderId="8" xfId="3" applyFont="1" applyFill="1" applyBorder="1"/>
    <xf numFmtId="0" fontId="16" fillId="3" borderId="10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4" fontId="1" fillId="2" borderId="0" xfId="0" applyNumberFormat="1" applyFont="1" applyFill="1" applyBorder="1"/>
    <xf numFmtId="0" fontId="16" fillId="3" borderId="7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vertical="center"/>
    </xf>
    <xf numFmtId="0" fontId="16" fillId="3" borderId="4" xfId="0" applyFont="1" applyFill="1" applyBorder="1" applyAlignment="1">
      <alignment vertical="center"/>
    </xf>
    <xf numFmtId="4" fontId="16" fillId="3" borderId="12" xfId="0" applyNumberFormat="1" applyFont="1" applyFill="1" applyBorder="1" applyAlignment="1">
      <alignment horizontal="center" vertical="center"/>
    </xf>
    <xf numFmtId="0" fontId="1" fillId="2" borderId="0" xfId="0" applyFont="1" applyFill="1" applyBorder="1"/>
    <xf numFmtId="0" fontId="16" fillId="0" borderId="12" xfId="0" applyFont="1" applyBorder="1" applyAlignment="1">
      <alignment vertical="center" wrapText="1"/>
    </xf>
    <xf numFmtId="0" fontId="1" fillId="0" borderId="12" xfId="0" applyFont="1" applyBorder="1"/>
    <xf numFmtId="0" fontId="17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18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43" fontId="17" fillId="0" borderId="12" xfId="3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43" fontId="18" fillId="0" borderId="12" xfId="3" applyFont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6" fillId="3" borderId="12" xfId="0" applyFont="1" applyFill="1" applyBorder="1" applyAlignment="1">
      <alignment vertical="center"/>
    </xf>
    <xf numFmtId="43" fontId="16" fillId="3" borderId="12" xfId="3" applyFont="1" applyFill="1" applyBorder="1" applyAlignment="1">
      <alignment horizontal="center" vertical="center"/>
    </xf>
    <xf numFmtId="4" fontId="16" fillId="3" borderId="12" xfId="0" applyNumberFormat="1" applyFont="1" applyFill="1" applyBorder="1" applyAlignment="1">
      <alignment horizontal="right" vertical="center"/>
    </xf>
    <xf numFmtId="0" fontId="16" fillId="0" borderId="12" xfId="0" applyFont="1" applyBorder="1" applyAlignment="1">
      <alignment vertical="center"/>
    </xf>
    <xf numFmtId="43" fontId="16" fillId="0" borderId="12" xfId="3" applyFont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9" fillId="0" borderId="0" xfId="0" applyFont="1"/>
    <xf numFmtId="0" fontId="18" fillId="0" borderId="2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4" fontId="18" fillId="0" borderId="12" xfId="0" applyNumberFormat="1" applyFont="1" applyBorder="1" applyAlignment="1">
      <alignment horizontal="center" vertical="center"/>
    </xf>
    <xf numFmtId="0" fontId="16" fillId="3" borderId="12" xfId="0" applyFont="1" applyFill="1" applyBorder="1" applyAlignment="1">
      <alignment vertical="center"/>
    </xf>
    <xf numFmtId="43" fontId="1" fillId="2" borderId="0" xfId="3" applyNumberFormat="1" applyFont="1" applyFill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66" fontId="8" fillId="2" borderId="11" xfId="0" applyNumberFormat="1" applyFont="1" applyFill="1" applyBorder="1"/>
    <xf numFmtId="166" fontId="8" fillId="2" borderId="6" xfId="0" applyNumberFormat="1" applyFont="1" applyFill="1" applyBorder="1"/>
    <xf numFmtId="166" fontId="4" fillId="2" borderId="8" xfId="0" applyNumberFormat="1" applyFont="1" applyFill="1" applyBorder="1"/>
    <xf numFmtId="165" fontId="4" fillId="2" borderId="8" xfId="0" applyNumberFormat="1" applyFont="1" applyFill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6">
    <cellStyle name="=C:\WINNT\SYSTEM32\COMMAND.COM" xfId="2"/>
    <cellStyle name="Millares" xfId="3" builtinId="3"/>
    <cellStyle name="Millares 2" xfId="5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476"/>
  <sheetViews>
    <sheetView tabSelected="1" workbookViewId="0">
      <selection activeCell="H13" sqref="H13"/>
    </sheetView>
  </sheetViews>
  <sheetFormatPr baseColWidth="10" defaultRowHeight="12.75"/>
  <cols>
    <col min="1" max="1" width="11.42578125" style="1"/>
    <col min="2" max="2" width="70.28515625" style="1" customWidth="1"/>
    <col min="3" max="3" width="15.140625" style="1" bestFit="1" customWidth="1"/>
    <col min="4" max="4" width="26.7109375" style="1" customWidth="1"/>
    <col min="5" max="5" width="18.5703125" style="1" bestFit="1" customWidth="1"/>
    <col min="6" max="7" width="13.28515625" style="1" bestFit="1" customWidth="1"/>
    <col min="8" max="8" width="12.7109375" style="1" bestFit="1" customWidth="1"/>
    <col min="9" max="16384" width="11.42578125" style="1"/>
  </cols>
  <sheetData>
    <row r="2" spans="1:7" ht="4.5" customHeight="1">
      <c r="A2" s="9"/>
      <c r="B2" s="9"/>
      <c r="C2" s="9"/>
      <c r="D2" s="9"/>
      <c r="E2" s="9"/>
      <c r="F2" s="9"/>
      <c r="G2" s="9"/>
    </row>
    <row r="3" spans="1:7" ht="15" customHeight="1">
      <c r="A3" s="10" t="s">
        <v>8</v>
      </c>
      <c r="B3" s="10"/>
      <c r="C3" s="10"/>
      <c r="D3" s="10"/>
      <c r="E3" s="10"/>
      <c r="F3" s="10"/>
      <c r="G3" s="10"/>
    </row>
    <row r="4" spans="1:7" ht="24" customHeight="1">
      <c r="A4" s="10" t="s">
        <v>6</v>
      </c>
      <c r="B4" s="10"/>
      <c r="C4" s="10"/>
      <c r="D4" s="10"/>
      <c r="E4" s="10"/>
      <c r="F4" s="10"/>
      <c r="G4" s="10"/>
    </row>
    <row r="5" spans="1:7">
      <c r="B5" s="11"/>
      <c r="C5" s="12"/>
      <c r="D5" s="13"/>
      <c r="E5" s="13"/>
      <c r="F5" s="13"/>
    </row>
    <row r="7" spans="1:7">
      <c r="B7" s="2"/>
      <c r="C7" s="2" t="s">
        <v>0</v>
      </c>
      <c r="D7" s="14" t="s">
        <v>9</v>
      </c>
      <c r="E7" s="14"/>
      <c r="F7" s="15"/>
      <c r="G7" s="2"/>
    </row>
    <row r="9" spans="1:7" ht="15">
      <c r="A9" s="16" t="s">
        <v>10</v>
      </c>
      <c r="B9" s="16"/>
      <c r="C9" s="16"/>
      <c r="D9" s="16"/>
      <c r="E9" s="16"/>
      <c r="F9" s="16"/>
      <c r="G9" s="16"/>
    </row>
    <row r="10" spans="1:7">
      <c r="B10" s="17"/>
      <c r="C10" s="18"/>
      <c r="D10" s="3"/>
      <c r="E10" s="19"/>
      <c r="F10" s="20"/>
    </row>
    <row r="11" spans="1:7">
      <c r="B11" s="21" t="s">
        <v>11</v>
      </c>
      <c r="C11" s="22"/>
      <c r="D11" s="13"/>
      <c r="E11" s="13"/>
      <c r="F11" s="13"/>
    </row>
    <row r="12" spans="1:7">
      <c r="B12" s="23"/>
      <c r="C12" s="12"/>
      <c r="D12" s="13"/>
      <c r="E12" s="13"/>
      <c r="F12" s="13"/>
    </row>
    <row r="13" spans="1:7">
      <c r="B13" s="24" t="s">
        <v>12</v>
      </c>
      <c r="C13" s="12"/>
      <c r="D13" s="13"/>
      <c r="E13" s="13"/>
      <c r="F13" s="13"/>
    </row>
    <row r="14" spans="1:7">
      <c r="C14" s="12"/>
    </row>
    <row r="15" spans="1:7">
      <c r="B15" s="25" t="s">
        <v>13</v>
      </c>
      <c r="C15" s="19"/>
      <c r="D15" s="19"/>
      <c r="E15" s="19"/>
    </row>
    <row r="16" spans="1:7">
      <c r="B16" s="26"/>
      <c r="C16" s="26" t="s">
        <v>7</v>
      </c>
      <c r="D16" s="19"/>
      <c r="E16" s="19"/>
    </row>
    <row r="17" spans="2:5" ht="20.25" customHeight="1">
      <c r="B17" s="27" t="s">
        <v>14</v>
      </c>
      <c r="C17" s="28" t="s">
        <v>15</v>
      </c>
      <c r="D17" s="28" t="s">
        <v>16</v>
      </c>
      <c r="E17" s="28" t="s">
        <v>17</v>
      </c>
    </row>
    <row r="18" spans="2:5">
      <c r="B18" s="29" t="s">
        <v>18</v>
      </c>
      <c r="C18" s="30"/>
      <c r="D18" s="30">
        <v>0</v>
      </c>
      <c r="E18" s="30">
        <v>0</v>
      </c>
    </row>
    <row r="19" spans="2:5">
      <c r="B19" s="31"/>
      <c r="C19" s="32"/>
      <c r="D19" s="32">
        <v>0</v>
      </c>
      <c r="E19" s="32">
        <v>0</v>
      </c>
    </row>
    <row r="20" spans="2:5">
      <c r="B20" s="31" t="s">
        <v>19</v>
      </c>
      <c r="C20" s="32"/>
      <c r="D20" s="32">
        <v>0</v>
      </c>
      <c r="E20" s="32">
        <v>0</v>
      </c>
    </row>
    <row r="21" spans="2:5">
      <c r="B21" s="31"/>
      <c r="C21" s="32"/>
      <c r="D21" s="32">
        <v>0</v>
      </c>
      <c r="E21" s="32">
        <v>0</v>
      </c>
    </row>
    <row r="22" spans="2:5">
      <c r="B22" s="33" t="s">
        <v>20</v>
      </c>
      <c r="C22" s="34"/>
      <c r="D22" s="34">
        <v>0</v>
      </c>
      <c r="E22" s="34">
        <v>0</v>
      </c>
    </row>
    <row r="23" spans="2:5">
      <c r="B23" s="26"/>
      <c r="C23" s="28">
        <f>SUM(C18:C22)</f>
        <v>0</v>
      </c>
      <c r="D23" s="28"/>
      <c r="E23" s="28">
        <f>SUM(E18:E22)</f>
        <v>0</v>
      </c>
    </row>
    <row r="24" spans="2:5">
      <c r="B24" s="26"/>
      <c r="C24" s="19"/>
      <c r="D24" s="19"/>
      <c r="E24" s="19"/>
    </row>
    <row r="25" spans="2:5">
      <c r="B25" s="26"/>
      <c r="C25" s="19"/>
      <c r="D25" s="19"/>
      <c r="E25" s="19"/>
    </row>
    <row r="26" spans="2:5">
      <c r="B26" s="26"/>
      <c r="C26" s="19"/>
      <c r="D26" s="19"/>
      <c r="E26" s="19"/>
    </row>
    <row r="27" spans="2:5">
      <c r="B27" s="26"/>
      <c r="C27" s="19"/>
      <c r="D27" s="19"/>
      <c r="E27" s="19"/>
    </row>
    <row r="28" spans="2:5">
      <c r="B28" s="25" t="s">
        <v>21</v>
      </c>
      <c r="C28" s="35"/>
      <c r="D28" s="19"/>
      <c r="E28" s="19"/>
    </row>
    <row r="30" spans="2:5" ht="18.75" customHeight="1">
      <c r="B30" s="27" t="s">
        <v>22</v>
      </c>
      <c r="C30" s="28" t="s">
        <v>15</v>
      </c>
      <c r="D30" s="28" t="s">
        <v>23</v>
      </c>
      <c r="E30" s="28" t="s">
        <v>24</v>
      </c>
    </row>
    <row r="31" spans="2:5">
      <c r="B31" s="31" t="s">
        <v>25</v>
      </c>
      <c r="C31" s="36"/>
      <c r="D31" s="36">
        <v>0</v>
      </c>
      <c r="E31" s="36">
        <v>0</v>
      </c>
    </row>
    <row r="32" spans="2:5">
      <c r="B32" s="31" t="s">
        <v>26</v>
      </c>
      <c r="C32" s="36">
        <v>41598</v>
      </c>
      <c r="D32" s="36">
        <v>44158.879999999997</v>
      </c>
      <c r="E32" s="36">
        <v>0</v>
      </c>
    </row>
    <row r="33" spans="2:6">
      <c r="B33" s="31" t="s">
        <v>27</v>
      </c>
      <c r="C33" s="36">
        <v>0</v>
      </c>
      <c r="D33" s="36">
        <v>0</v>
      </c>
      <c r="E33" s="36">
        <v>0</v>
      </c>
    </row>
    <row r="34" spans="2:6" ht="14.25" customHeight="1">
      <c r="B34" s="31" t="s">
        <v>28</v>
      </c>
      <c r="C34" s="36"/>
      <c r="D34" s="36"/>
      <c r="E34" s="36"/>
    </row>
    <row r="35" spans="2:6" ht="14.25" customHeight="1">
      <c r="B35" s="33"/>
      <c r="C35" s="37"/>
      <c r="D35" s="37"/>
      <c r="E35" s="37"/>
    </row>
    <row r="36" spans="2:6" ht="14.25" customHeight="1">
      <c r="C36" s="38">
        <f>+C32+C33</f>
        <v>41598</v>
      </c>
      <c r="D36" s="28">
        <f>SUM(D31:D35)</f>
        <v>44158.879999999997</v>
      </c>
      <c r="E36" s="28">
        <f>SUM(E31:E35)</f>
        <v>0</v>
      </c>
    </row>
    <row r="37" spans="2:6" ht="14.25" customHeight="1">
      <c r="C37" s="39"/>
      <c r="D37" s="39"/>
      <c r="E37" s="39"/>
    </row>
    <row r="38" spans="2:6" ht="14.25" customHeight="1"/>
    <row r="39" spans="2:6" ht="23.25" customHeight="1">
      <c r="B39" s="27" t="s">
        <v>29</v>
      </c>
      <c r="C39" s="28" t="s">
        <v>15</v>
      </c>
      <c r="D39" s="28" t="s">
        <v>30</v>
      </c>
      <c r="E39" s="28" t="s">
        <v>31</v>
      </c>
      <c r="F39" s="28" t="s">
        <v>32</v>
      </c>
    </row>
    <row r="40" spans="2:6" ht="14.25" customHeight="1">
      <c r="B40" s="31" t="s">
        <v>33</v>
      </c>
      <c r="C40" s="40"/>
      <c r="D40" s="40"/>
      <c r="E40" s="36"/>
      <c r="F40" s="36"/>
    </row>
    <row r="41" spans="2:6" ht="14.25" customHeight="1">
      <c r="B41" s="31" t="s">
        <v>34</v>
      </c>
      <c r="C41" s="40">
        <v>86050</v>
      </c>
      <c r="D41" s="40">
        <v>86050</v>
      </c>
      <c r="E41" s="36"/>
      <c r="F41" s="36"/>
    </row>
    <row r="42" spans="2:6" ht="14.25" customHeight="1">
      <c r="B42" s="31" t="s">
        <v>35</v>
      </c>
      <c r="C42" s="40">
        <v>1601.47</v>
      </c>
      <c r="D42" s="40">
        <v>1601.47</v>
      </c>
      <c r="E42" s="36"/>
      <c r="F42" s="36"/>
    </row>
    <row r="43" spans="2:6" ht="14.25" customHeight="1">
      <c r="B43" s="31" t="s">
        <v>36</v>
      </c>
      <c r="C43" s="36">
        <v>0</v>
      </c>
      <c r="D43" s="36"/>
      <c r="E43" s="36"/>
      <c r="F43" s="36"/>
    </row>
    <row r="44" spans="2:6" ht="14.25" customHeight="1">
      <c r="B44" s="31" t="s">
        <v>37</v>
      </c>
      <c r="C44" s="40">
        <v>5000</v>
      </c>
      <c r="D44" s="40">
        <v>5000</v>
      </c>
      <c r="E44" s="36"/>
      <c r="F44" s="36"/>
    </row>
    <row r="45" spans="2:6" ht="14.25" customHeight="1">
      <c r="B45" s="31" t="s">
        <v>38</v>
      </c>
      <c r="C45" s="40">
        <v>0</v>
      </c>
      <c r="D45" s="40"/>
      <c r="E45" s="36"/>
      <c r="F45" s="36"/>
    </row>
    <row r="46" spans="2:6" ht="14.25" customHeight="1">
      <c r="B46" s="31" t="s">
        <v>39</v>
      </c>
      <c r="C46" s="40">
        <v>9.57</v>
      </c>
      <c r="D46" s="40">
        <v>9.57</v>
      </c>
      <c r="E46" s="36"/>
      <c r="F46" s="36"/>
    </row>
    <row r="47" spans="2:6" ht="14.25" customHeight="1">
      <c r="B47" s="33" t="s">
        <v>40</v>
      </c>
      <c r="C47" s="41">
        <v>108055.31</v>
      </c>
      <c r="D47" s="41">
        <v>108055.31</v>
      </c>
      <c r="E47" s="37"/>
      <c r="F47" s="37"/>
    </row>
    <row r="48" spans="2:6" ht="14.25" customHeight="1">
      <c r="C48" s="42">
        <f>SUM(C41:C47)</f>
        <v>200716.35</v>
      </c>
      <c r="D48" s="42">
        <f>SUM(D41:D47)</f>
        <v>200716.35</v>
      </c>
      <c r="E48" s="28">
        <f>SUM(E39:E44)</f>
        <v>0</v>
      </c>
      <c r="F48" s="28">
        <f>SUM(F39:F44)</f>
        <v>0</v>
      </c>
    </row>
    <row r="52" spans="2:4">
      <c r="B52" s="25" t="s">
        <v>41</v>
      </c>
    </row>
    <row r="53" spans="2:4">
      <c r="B53" s="43"/>
      <c r="C53" s="43" t="s">
        <v>7</v>
      </c>
    </row>
    <row r="54" spans="2:4">
      <c r="B54" s="27" t="s">
        <v>42</v>
      </c>
      <c r="C54" s="28" t="s">
        <v>15</v>
      </c>
      <c r="D54" s="28" t="s">
        <v>43</v>
      </c>
    </row>
    <row r="55" spans="2:4">
      <c r="B55" s="29" t="s">
        <v>44</v>
      </c>
      <c r="C55" s="30"/>
      <c r="D55" s="30">
        <v>0</v>
      </c>
    </row>
    <row r="56" spans="2:4">
      <c r="B56" s="31"/>
      <c r="C56" s="32"/>
      <c r="D56" s="32">
        <v>0</v>
      </c>
    </row>
    <row r="57" spans="2:4">
      <c r="B57" s="31" t="s">
        <v>45</v>
      </c>
      <c r="C57" s="32"/>
      <c r="D57" s="32"/>
    </row>
    <row r="58" spans="2:4">
      <c r="B58" s="33"/>
      <c r="C58" s="34"/>
      <c r="D58" s="34">
        <v>0</v>
      </c>
    </row>
    <row r="59" spans="2:4">
      <c r="B59" s="44"/>
      <c r="C59" s="28">
        <f>SUM(C54:C58)</f>
        <v>0</v>
      </c>
      <c r="D59" s="28"/>
    </row>
    <row r="60" spans="2:4">
      <c r="B60" s="44"/>
      <c r="C60" s="45"/>
      <c r="D60" s="45"/>
    </row>
    <row r="61" spans="2:4">
      <c r="B61" s="44"/>
      <c r="C61" s="45"/>
      <c r="D61" s="45"/>
    </row>
    <row r="63" spans="2:4">
      <c r="B63" s="25" t="s">
        <v>46</v>
      </c>
    </row>
    <row r="64" spans="2:4">
      <c r="B64" s="43"/>
      <c r="C64" s="43" t="s">
        <v>7</v>
      </c>
    </row>
    <row r="65" spans="2:7" ht="25.5">
      <c r="B65" s="27" t="s">
        <v>47</v>
      </c>
      <c r="C65" s="28" t="s">
        <v>15</v>
      </c>
      <c r="D65" s="28" t="s">
        <v>16</v>
      </c>
      <c r="E65" s="28" t="s">
        <v>48</v>
      </c>
      <c r="F65" s="46" t="s">
        <v>49</v>
      </c>
      <c r="G65" s="28" t="s">
        <v>50</v>
      </c>
    </row>
    <row r="66" spans="2:7">
      <c r="B66" s="47" t="s">
        <v>51</v>
      </c>
      <c r="C66" s="45"/>
      <c r="D66" s="45">
        <v>0</v>
      </c>
      <c r="E66" s="45">
        <v>0</v>
      </c>
      <c r="F66" s="45">
        <v>0</v>
      </c>
      <c r="G66" s="48">
        <v>0</v>
      </c>
    </row>
    <row r="67" spans="2:7">
      <c r="B67" s="47"/>
      <c r="C67" s="45"/>
      <c r="D67" s="45">
        <v>0</v>
      </c>
      <c r="E67" s="45">
        <v>0</v>
      </c>
      <c r="F67" s="45">
        <v>0</v>
      </c>
      <c r="G67" s="48">
        <v>0</v>
      </c>
    </row>
    <row r="68" spans="2:7">
      <c r="B68" s="47"/>
      <c r="C68" s="45"/>
      <c r="D68" s="45">
        <v>0</v>
      </c>
      <c r="E68" s="45">
        <v>0</v>
      </c>
      <c r="F68" s="45">
        <v>0</v>
      </c>
      <c r="G68" s="48">
        <v>0</v>
      </c>
    </row>
    <row r="69" spans="2:7">
      <c r="B69" s="49"/>
      <c r="C69" s="50"/>
      <c r="D69" s="50">
        <v>0</v>
      </c>
      <c r="E69" s="50">
        <v>0</v>
      </c>
      <c r="F69" s="50">
        <v>0</v>
      </c>
      <c r="G69" s="51">
        <v>0</v>
      </c>
    </row>
    <row r="70" spans="2:7">
      <c r="B70" s="44"/>
      <c r="C70" s="28">
        <f>SUM(C65:C69)</f>
        <v>0</v>
      </c>
      <c r="D70" s="52">
        <v>0</v>
      </c>
      <c r="E70" s="53">
        <v>0</v>
      </c>
      <c r="F70" s="53">
        <v>0</v>
      </c>
      <c r="G70" s="54">
        <v>0</v>
      </c>
    </row>
    <row r="71" spans="2:7">
      <c r="B71" s="44"/>
      <c r="C71" s="55"/>
      <c r="D71" s="55"/>
      <c r="E71" s="55"/>
      <c r="F71" s="55"/>
      <c r="G71" s="55"/>
    </row>
    <row r="72" spans="2:7">
      <c r="B72" s="44"/>
      <c r="C72" s="55"/>
      <c r="D72" s="55"/>
      <c r="E72" s="55"/>
      <c r="F72" s="55"/>
      <c r="G72" s="55"/>
    </row>
    <row r="73" spans="2:7">
      <c r="B73" s="44"/>
      <c r="C73" s="55" t="s">
        <v>7</v>
      </c>
      <c r="D73" s="55"/>
      <c r="E73" s="55"/>
      <c r="F73" s="55"/>
      <c r="G73" s="55"/>
    </row>
    <row r="74" spans="2:7">
      <c r="B74" s="27" t="s">
        <v>52</v>
      </c>
      <c r="C74" s="28" t="s">
        <v>15</v>
      </c>
      <c r="D74" s="28" t="s">
        <v>16</v>
      </c>
      <c r="E74" s="28" t="s">
        <v>53</v>
      </c>
      <c r="F74" s="55"/>
      <c r="G74" s="55"/>
    </row>
    <row r="75" spans="2:7">
      <c r="B75" s="29" t="s">
        <v>54</v>
      </c>
      <c r="C75" s="48"/>
      <c r="D75" s="32">
        <v>0</v>
      </c>
      <c r="E75" s="32">
        <v>0</v>
      </c>
      <c r="F75" s="55"/>
      <c r="G75" s="55"/>
    </row>
    <row r="76" spans="2:7">
      <c r="B76" s="33"/>
      <c r="C76" s="48"/>
      <c r="D76" s="32">
        <v>0</v>
      </c>
      <c r="E76" s="32">
        <v>0</v>
      </c>
      <c r="F76" s="55"/>
      <c r="G76" s="55"/>
    </row>
    <row r="77" spans="2:7">
      <c r="B77" s="44"/>
      <c r="C77" s="28">
        <f>SUM(C75:C76)</f>
        <v>0</v>
      </c>
      <c r="D77" s="56"/>
      <c r="E77" s="57"/>
      <c r="F77" s="55"/>
      <c r="G77" s="55"/>
    </row>
    <row r="78" spans="2:7">
      <c r="B78" s="44"/>
      <c r="C78" s="55"/>
      <c r="D78" s="55"/>
      <c r="E78" s="55"/>
      <c r="F78" s="55"/>
      <c r="G78" s="55"/>
    </row>
    <row r="79" spans="2:7">
      <c r="B79" s="43"/>
    </row>
    <row r="80" spans="2:7">
      <c r="B80" s="27" t="s">
        <v>55</v>
      </c>
      <c r="C80" s="28" t="s">
        <v>56</v>
      </c>
      <c r="D80" s="28" t="s">
        <v>57</v>
      </c>
      <c r="E80" s="28" t="s">
        <v>58</v>
      </c>
      <c r="F80" s="28" t="s">
        <v>59</v>
      </c>
    </row>
    <row r="81" spans="2:8">
      <c r="B81" s="58" t="s">
        <v>60</v>
      </c>
      <c r="C81" s="59"/>
      <c r="D81" s="36"/>
      <c r="E81" s="59"/>
      <c r="F81" s="36">
        <v>0</v>
      </c>
    </row>
    <row r="82" spans="2:8">
      <c r="B82" s="58" t="s">
        <v>61</v>
      </c>
      <c r="C82" s="59">
        <v>77451815.290000007</v>
      </c>
      <c r="D82" s="36">
        <v>77451815.290000007</v>
      </c>
      <c r="E82" s="59"/>
      <c r="F82" s="36"/>
    </row>
    <row r="83" spans="2:8">
      <c r="B83" s="58" t="s">
        <v>62</v>
      </c>
      <c r="C83" s="59"/>
      <c r="D83" s="36"/>
      <c r="E83" s="59"/>
      <c r="F83" s="36"/>
    </row>
    <row r="84" spans="2:8">
      <c r="B84" s="58" t="s">
        <v>63</v>
      </c>
      <c r="C84" s="59">
        <v>1706295.01</v>
      </c>
      <c r="D84" s="36">
        <v>1929351.53</v>
      </c>
      <c r="E84" s="59">
        <v>223056.52</v>
      </c>
      <c r="F84" s="36"/>
      <c r="H84" s="60"/>
    </row>
    <row r="85" spans="2:8">
      <c r="B85" s="58" t="s">
        <v>64</v>
      </c>
      <c r="C85" s="59">
        <v>845850.33</v>
      </c>
      <c r="D85" s="36">
        <v>845850.33</v>
      </c>
      <c r="E85" s="59">
        <v>0</v>
      </c>
      <c r="F85" s="36"/>
      <c r="H85" s="60"/>
    </row>
    <row r="86" spans="2:8">
      <c r="B86" s="58" t="s">
        <v>65</v>
      </c>
      <c r="C86" s="59">
        <v>343820.52</v>
      </c>
      <c r="D86" s="36">
        <v>343820.52</v>
      </c>
      <c r="E86" s="59">
        <v>0</v>
      </c>
      <c r="F86" s="36"/>
      <c r="H86" s="60"/>
    </row>
    <row r="87" spans="2:8">
      <c r="B87" s="58" t="s">
        <v>66</v>
      </c>
      <c r="C87" s="59">
        <v>6955480.6600000001</v>
      </c>
      <c r="D87" s="36">
        <v>7817128.6600000001</v>
      </c>
      <c r="E87" s="59">
        <v>861648</v>
      </c>
      <c r="F87" s="36"/>
      <c r="H87" s="60"/>
    </row>
    <row r="88" spans="2:8">
      <c r="B88" s="58" t="s">
        <v>67</v>
      </c>
      <c r="C88" s="59">
        <v>868900.3</v>
      </c>
      <c r="D88" s="36">
        <v>868900.3</v>
      </c>
      <c r="E88" s="59">
        <v>0</v>
      </c>
      <c r="F88" s="36"/>
      <c r="H88" s="60"/>
    </row>
    <row r="89" spans="2:8">
      <c r="B89" s="58" t="s">
        <v>68</v>
      </c>
      <c r="C89" s="59">
        <v>288807.3</v>
      </c>
      <c r="D89" s="36">
        <v>300494.3</v>
      </c>
      <c r="E89" s="59">
        <v>11687</v>
      </c>
      <c r="F89" s="36"/>
      <c r="H89" s="60"/>
    </row>
    <row r="90" spans="2:8">
      <c r="B90" s="58" t="s">
        <v>69</v>
      </c>
      <c r="C90" s="59">
        <v>201493.91</v>
      </c>
      <c r="D90" s="36">
        <v>201493.91</v>
      </c>
      <c r="E90" s="59">
        <v>0</v>
      </c>
      <c r="F90" s="36"/>
    </row>
    <row r="91" spans="2:8">
      <c r="B91" s="58" t="s">
        <v>70</v>
      </c>
      <c r="C91" s="59">
        <v>520716.19</v>
      </c>
      <c r="D91" s="36">
        <v>591713.18999999994</v>
      </c>
      <c r="E91" s="59">
        <v>70997</v>
      </c>
      <c r="F91" s="36"/>
    </row>
    <row r="92" spans="2:8">
      <c r="B92" s="58" t="s">
        <v>71</v>
      </c>
      <c r="C92" s="59">
        <v>80873.119999999995</v>
      </c>
      <c r="D92" s="36">
        <v>95873.11</v>
      </c>
      <c r="E92" s="59">
        <v>14999.99</v>
      </c>
      <c r="F92" s="36"/>
    </row>
    <row r="93" spans="2:8">
      <c r="B93" s="58" t="s">
        <v>72</v>
      </c>
      <c r="C93" s="59">
        <v>2640374.19</v>
      </c>
      <c r="D93" s="36">
        <v>2640374.19</v>
      </c>
      <c r="E93" s="59">
        <v>0</v>
      </c>
      <c r="F93" s="36"/>
    </row>
    <row r="94" spans="2:8">
      <c r="B94" s="58" t="s">
        <v>73</v>
      </c>
      <c r="C94" s="59">
        <v>23610</v>
      </c>
      <c r="D94" s="36">
        <v>23610</v>
      </c>
      <c r="E94" s="59">
        <v>0</v>
      </c>
      <c r="F94" s="36"/>
    </row>
    <row r="95" spans="2:8">
      <c r="B95" s="58" t="s">
        <v>74</v>
      </c>
      <c r="C95" s="59">
        <v>1824557</v>
      </c>
      <c r="D95" s="36">
        <v>1824557</v>
      </c>
      <c r="E95" s="59">
        <v>0</v>
      </c>
      <c r="F95" s="36"/>
    </row>
    <row r="96" spans="2:8">
      <c r="B96" s="58" t="s">
        <v>75</v>
      </c>
      <c r="C96" s="59">
        <v>355932.44</v>
      </c>
      <c r="D96" s="36">
        <v>355932.44</v>
      </c>
      <c r="E96" s="59">
        <v>0</v>
      </c>
      <c r="F96" s="36"/>
    </row>
    <row r="97" spans="2:6">
      <c r="B97" s="58" t="s">
        <v>76</v>
      </c>
      <c r="C97" s="59">
        <v>2916377.83</v>
      </c>
      <c r="D97" s="36">
        <v>2916377.83</v>
      </c>
      <c r="E97" s="59">
        <v>0</v>
      </c>
      <c r="F97" s="36"/>
    </row>
    <row r="98" spans="2:6">
      <c r="B98" s="58" t="s">
        <v>77</v>
      </c>
      <c r="C98" s="59">
        <v>1288943.74</v>
      </c>
      <c r="D98" s="36">
        <v>1288943.74</v>
      </c>
      <c r="E98" s="59">
        <v>0</v>
      </c>
      <c r="F98" s="36"/>
    </row>
    <row r="99" spans="2:6">
      <c r="B99" s="58" t="s">
        <v>78</v>
      </c>
      <c r="C99" s="59">
        <v>1302550.76</v>
      </c>
      <c r="D99" s="36">
        <v>1302550.76</v>
      </c>
      <c r="E99" s="59">
        <v>0</v>
      </c>
      <c r="F99" s="36"/>
    </row>
    <row r="100" spans="2:6">
      <c r="B100" s="58" t="s">
        <v>79</v>
      </c>
      <c r="C100" s="59">
        <v>1831595.05</v>
      </c>
      <c r="D100" s="36">
        <v>1887095.05</v>
      </c>
      <c r="E100" s="59">
        <v>55500</v>
      </c>
      <c r="F100" s="36"/>
    </row>
    <row r="101" spans="2:6">
      <c r="B101" s="58" t="s">
        <v>80</v>
      </c>
      <c r="C101" s="59">
        <v>318748</v>
      </c>
      <c r="D101" s="36">
        <v>318748</v>
      </c>
      <c r="E101" s="59">
        <v>0</v>
      </c>
      <c r="F101" s="36"/>
    </row>
    <row r="102" spans="2:6">
      <c r="B102" s="58" t="s">
        <v>81</v>
      </c>
      <c r="C102" s="59">
        <v>250999</v>
      </c>
      <c r="D102" s="36">
        <v>250999</v>
      </c>
      <c r="E102" s="59">
        <v>0</v>
      </c>
      <c r="F102" s="36"/>
    </row>
    <row r="103" spans="2:6">
      <c r="B103" s="58" t="s">
        <v>82</v>
      </c>
      <c r="C103" s="59">
        <v>747218.5</v>
      </c>
      <c r="D103" s="36">
        <v>747218.5</v>
      </c>
      <c r="E103" s="59">
        <v>0</v>
      </c>
      <c r="F103" s="36"/>
    </row>
    <row r="104" spans="2:6">
      <c r="B104" s="58" t="s">
        <v>83</v>
      </c>
      <c r="C104" s="59">
        <v>103419.26</v>
      </c>
      <c r="D104" s="36">
        <v>103419.26</v>
      </c>
      <c r="E104" s="59">
        <v>0</v>
      </c>
      <c r="F104" s="36"/>
    </row>
    <row r="105" spans="2:6">
      <c r="B105" s="58" t="s">
        <v>84</v>
      </c>
      <c r="C105" s="59">
        <v>1140705.3700000001</v>
      </c>
      <c r="D105" s="36">
        <v>1140705.3700000001</v>
      </c>
      <c r="E105" s="59">
        <v>0</v>
      </c>
      <c r="F105" s="36"/>
    </row>
    <row r="106" spans="2:6">
      <c r="B106" s="58" t="s">
        <v>85</v>
      </c>
      <c r="C106" s="59">
        <v>21516.07</v>
      </c>
      <c r="D106" s="36">
        <v>21516.07</v>
      </c>
      <c r="E106" s="59">
        <v>0</v>
      </c>
      <c r="F106" s="36"/>
    </row>
    <row r="107" spans="2:6">
      <c r="B107" s="58" t="s">
        <v>86</v>
      </c>
      <c r="C107" s="59">
        <v>14300</v>
      </c>
      <c r="D107" s="36">
        <v>16300</v>
      </c>
      <c r="E107" s="59">
        <v>2000</v>
      </c>
      <c r="F107" s="36"/>
    </row>
    <row r="108" spans="2:6">
      <c r="B108" s="58" t="s">
        <v>87</v>
      </c>
      <c r="C108" s="59">
        <v>3972826.4</v>
      </c>
      <c r="D108" s="36">
        <v>3972826.4</v>
      </c>
      <c r="E108" s="59">
        <v>0</v>
      </c>
      <c r="F108" s="36"/>
    </row>
    <row r="109" spans="2:6" ht="15">
      <c r="B109" s="61" t="s">
        <v>88</v>
      </c>
      <c r="C109" s="62">
        <v>62978.17</v>
      </c>
      <c r="D109" s="37">
        <v>62978.17</v>
      </c>
      <c r="E109" s="62">
        <v>0</v>
      </c>
      <c r="F109" s="37">
        <v>0</v>
      </c>
    </row>
    <row r="110" spans="2:6">
      <c r="C110" s="42">
        <f>SUM(C81:C109)</f>
        <v>108080704.41</v>
      </c>
      <c r="D110" s="42">
        <f>SUM(D81:D109)</f>
        <v>109320592.91999999</v>
      </c>
      <c r="E110" s="42">
        <f>SUM(E81:E109)</f>
        <v>1239888.51</v>
      </c>
      <c r="F110" s="63"/>
    </row>
    <row r="113" spans="2:8">
      <c r="B113" s="27" t="s">
        <v>55</v>
      </c>
      <c r="C113" s="28" t="s">
        <v>56</v>
      </c>
      <c r="D113" s="28" t="s">
        <v>57</v>
      </c>
      <c r="E113" s="28" t="s">
        <v>58</v>
      </c>
      <c r="F113" s="28" t="s">
        <v>59</v>
      </c>
    </row>
    <row r="114" spans="2:8">
      <c r="B114" s="58" t="s">
        <v>89</v>
      </c>
      <c r="C114" s="32"/>
      <c r="D114" s="32"/>
      <c r="E114" s="32"/>
      <c r="F114" s="32"/>
      <c r="H114" s="64"/>
    </row>
    <row r="115" spans="2:8">
      <c r="B115" s="58" t="s">
        <v>90</v>
      </c>
      <c r="C115" s="32">
        <v>-516432.88</v>
      </c>
      <c r="D115" s="32">
        <v>-516432.88</v>
      </c>
      <c r="E115" s="32">
        <v>0</v>
      </c>
      <c r="F115" s="32"/>
      <c r="H115" s="64"/>
    </row>
    <row r="116" spans="2:8">
      <c r="B116" s="58" t="s">
        <v>91</v>
      </c>
      <c r="C116" s="32">
        <v>-100490.05</v>
      </c>
      <c r="D116" s="32">
        <v>-100490.05</v>
      </c>
      <c r="E116" s="32">
        <v>0</v>
      </c>
      <c r="F116" s="32"/>
      <c r="H116" s="64"/>
    </row>
    <row r="117" spans="2:8">
      <c r="B117" s="58" t="s">
        <v>92</v>
      </c>
      <c r="C117" s="32">
        <v>-5425299.1799999997</v>
      </c>
      <c r="D117" s="32">
        <v>-5425299.1799999997</v>
      </c>
      <c r="E117" s="32">
        <v>0</v>
      </c>
      <c r="F117" s="32"/>
      <c r="H117" s="64"/>
    </row>
    <row r="118" spans="2:8">
      <c r="B118" s="58" t="s">
        <v>93</v>
      </c>
      <c r="C118" s="32">
        <v>-53744.04</v>
      </c>
      <c r="D118" s="32">
        <v>-53744.04</v>
      </c>
      <c r="E118" s="32">
        <v>0</v>
      </c>
      <c r="F118" s="32"/>
      <c r="H118" s="64"/>
    </row>
    <row r="119" spans="2:8">
      <c r="B119" s="58" t="s">
        <v>94</v>
      </c>
      <c r="C119" s="32">
        <v>-119394.31</v>
      </c>
      <c r="D119" s="32">
        <v>-119394.31</v>
      </c>
      <c r="E119" s="32">
        <v>0</v>
      </c>
      <c r="F119" s="32"/>
    </row>
    <row r="120" spans="2:8">
      <c r="B120" s="58" t="s">
        <v>95</v>
      </c>
      <c r="C120" s="32">
        <v>-12424.61</v>
      </c>
      <c r="D120" s="32">
        <v>-12424.61</v>
      </c>
      <c r="E120" s="32">
        <v>0</v>
      </c>
      <c r="F120" s="32"/>
    </row>
    <row r="121" spans="2:8">
      <c r="B121" s="58" t="s">
        <v>96</v>
      </c>
      <c r="C121" s="32">
        <v>-578398.31999999995</v>
      </c>
      <c r="D121" s="32">
        <v>-578398.31999999995</v>
      </c>
      <c r="E121" s="32">
        <v>0</v>
      </c>
      <c r="F121" s="32"/>
    </row>
    <row r="122" spans="2:8">
      <c r="B122" s="58" t="s">
        <v>97</v>
      </c>
      <c r="C122" s="32">
        <v>-405209.1</v>
      </c>
      <c r="D122" s="32">
        <v>-405209.1</v>
      </c>
      <c r="E122" s="32">
        <v>0</v>
      </c>
      <c r="F122" s="32"/>
    </row>
    <row r="123" spans="2:8">
      <c r="B123" s="58" t="s">
        <v>98</v>
      </c>
      <c r="C123" s="32">
        <v>-2916377.83</v>
      </c>
      <c r="D123" s="32">
        <v>-2916377.83</v>
      </c>
      <c r="E123" s="32">
        <v>0</v>
      </c>
      <c r="F123" s="32"/>
    </row>
    <row r="124" spans="2:8">
      <c r="B124" s="58" t="s">
        <v>99</v>
      </c>
      <c r="C124" s="32">
        <v>-1065247.95</v>
      </c>
      <c r="D124" s="32">
        <v>-1065247.95</v>
      </c>
      <c r="E124" s="32">
        <v>0</v>
      </c>
      <c r="F124" s="32"/>
    </row>
    <row r="125" spans="2:8">
      <c r="B125" s="58" t="s">
        <v>100</v>
      </c>
      <c r="C125" s="32">
        <v>-191412.03</v>
      </c>
      <c r="D125" s="32">
        <v>-191412.03</v>
      </c>
      <c r="E125" s="32">
        <v>0</v>
      </c>
      <c r="F125" s="32"/>
    </row>
    <row r="126" spans="2:8">
      <c r="B126" s="58" t="s">
        <v>101</v>
      </c>
      <c r="C126" s="32">
        <v>-68217.2</v>
      </c>
      <c r="D126" s="32">
        <v>-68217.2</v>
      </c>
      <c r="E126" s="32">
        <v>0</v>
      </c>
      <c r="F126" s="32"/>
    </row>
    <row r="127" spans="2:8">
      <c r="B127" s="58" t="s">
        <v>102</v>
      </c>
      <c r="C127" s="32">
        <v>-379963.21</v>
      </c>
      <c r="D127" s="32">
        <v>-379963.21</v>
      </c>
      <c r="E127" s="32">
        <v>0</v>
      </c>
      <c r="F127" s="32"/>
    </row>
    <row r="128" spans="2:8">
      <c r="B128" s="58" t="s">
        <v>103</v>
      </c>
      <c r="C128" s="32">
        <v>-122048</v>
      </c>
      <c r="D128" s="32">
        <v>-122048</v>
      </c>
      <c r="E128" s="32">
        <v>0</v>
      </c>
      <c r="F128" s="32"/>
    </row>
    <row r="129" spans="1:6">
      <c r="B129" s="58" t="s">
        <v>104</v>
      </c>
      <c r="C129" s="32">
        <v>-2612.5</v>
      </c>
      <c r="D129" s="32">
        <v>-2612.5</v>
      </c>
      <c r="E129" s="32">
        <v>0</v>
      </c>
      <c r="F129" s="32"/>
    </row>
    <row r="130" spans="1:6">
      <c r="B130" s="65" t="s">
        <v>105</v>
      </c>
      <c r="C130" s="34">
        <v>-1461360.06</v>
      </c>
      <c r="D130" s="34">
        <v>-1461360.06</v>
      </c>
      <c r="E130" s="34">
        <v>0</v>
      </c>
      <c r="F130" s="34"/>
    </row>
    <row r="131" spans="1:6">
      <c r="A131" s="66"/>
      <c r="B131" s="29"/>
      <c r="C131" s="42">
        <f>SUM(C115:C130)</f>
        <v>-13418631.27</v>
      </c>
      <c r="D131" s="42">
        <f>SUM(D115:D130)</f>
        <v>-13418631.27</v>
      </c>
      <c r="E131" s="42"/>
      <c r="F131" s="63"/>
    </row>
    <row r="132" spans="1:6">
      <c r="A132" s="19"/>
      <c r="B132" s="44"/>
      <c r="C132" s="45"/>
      <c r="D132" s="45"/>
      <c r="E132" s="45"/>
      <c r="F132" s="45"/>
    </row>
    <row r="133" spans="1:6">
      <c r="B133" s="27" t="s">
        <v>106</v>
      </c>
      <c r="C133" s="28" t="s">
        <v>56</v>
      </c>
      <c r="D133" s="28" t="s">
        <v>57</v>
      </c>
      <c r="E133" s="28" t="s">
        <v>58</v>
      </c>
      <c r="F133" s="28" t="s">
        <v>59</v>
      </c>
    </row>
    <row r="134" spans="1:6">
      <c r="B134" s="58" t="s">
        <v>107</v>
      </c>
      <c r="C134" s="32"/>
      <c r="D134" s="32"/>
      <c r="E134" s="32"/>
      <c r="F134" s="32"/>
    </row>
    <row r="135" spans="1:6">
      <c r="B135" s="58" t="s">
        <v>108</v>
      </c>
      <c r="C135" s="32">
        <v>2851.04</v>
      </c>
      <c r="D135" s="32">
        <v>2851.04</v>
      </c>
      <c r="E135" s="32">
        <v>0</v>
      </c>
      <c r="F135" s="32"/>
    </row>
    <row r="136" spans="1:6">
      <c r="B136" s="58" t="s">
        <v>109</v>
      </c>
      <c r="C136" s="32">
        <v>-1710.62</v>
      </c>
      <c r="D136" s="32">
        <v>-1710.62</v>
      </c>
      <c r="E136" s="32">
        <v>0</v>
      </c>
      <c r="F136" s="32"/>
    </row>
    <row r="137" spans="1:6" ht="15">
      <c r="B137" s="67"/>
      <c r="C137" s="34"/>
      <c r="D137" s="34"/>
      <c r="E137" s="34"/>
      <c r="F137" s="34"/>
    </row>
    <row r="138" spans="1:6">
      <c r="C138" s="42">
        <f>SUM(C134:C137)</f>
        <v>1140.42</v>
      </c>
      <c r="D138" s="42">
        <f>SUM(D134:D137)</f>
        <v>1140.42</v>
      </c>
      <c r="E138" s="42">
        <f>SUM(E114:E137)</f>
        <v>0</v>
      </c>
      <c r="F138" s="63"/>
    </row>
    <row r="141" spans="1:6">
      <c r="B141" s="27" t="s">
        <v>110</v>
      </c>
      <c r="C141" s="28" t="s">
        <v>15</v>
      </c>
    </row>
    <row r="142" spans="1:6">
      <c r="B142" s="29" t="s">
        <v>111</v>
      </c>
      <c r="C142" s="30" t="s">
        <v>112</v>
      </c>
    </row>
    <row r="143" spans="1:6">
      <c r="B143" s="31"/>
      <c r="C143" s="32"/>
    </row>
    <row r="144" spans="1:6">
      <c r="B144" s="33"/>
      <c r="C144" s="34"/>
    </row>
    <row r="145" spans="2:6">
      <c r="C145" s="28">
        <f>SUM(C143:C144)</f>
        <v>0</v>
      </c>
    </row>
    <row r="146" spans="2:6" ht="15">
      <c r="B146"/>
    </row>
    <row r="148" spans="2:6">
      <c r="B148" s="68" t="s">
        <v>113</v>
      </c>
      <c r="C148" s="69" t="s">
        <v>15</v>
      </c>
      <c r="D148" s="70" t="s">
        <v>114</v>
      </c>
    </row>
    <row r="149" spans="2:6">
      <c r="B149" s="71" t="s">
        <v>115</v>
      </c>
      <c r="C149" s="72">
        <v>1827</v>
      </c>
      <c r="D149" s="73"/>
    </row>
    <row r="150" spans="2:6">
      <c r="B150" s="74"/>
      <c r="C150" s="75"/>
      <c r="D150" s="76"/>
    </row>
    <row r="151" spans="2:6">
      <c r="B151" s="7"/>
      <c r="C151" s="77"/>
      <c r="D151" s="77"/>
    </row>
    <row r="152" spans="2:6">
      <c r="C152" s="42" t="s">
        <v>116</v>
      </c>
      <c r="D152" s="28"/>
    </row>
    <row r="157" spans="2:6">
      <c r="B157" s="21" t="s">
        <v>117</v>
      </c>
    </row>
    <row r="159" spans="2:6">
      <c r="B159" s="68" t="s">
        <v>118</v>
      </c>
      <c r="C159" s="69" t="s">
        <v>15</v>
      </c>
      <c r="D159" s="28" t="s">
        <v>30</v>
      </c>
      <c r="E159" s="28" t="s">
        <v>31</v>
      </c>
      <c r="F159" s="28" t="s">
        <v>32</v>
      </c>
    </row>
    <row r="160" spans="2:6">
      <c r="B160" s="29" t="s">
        <v>119</v>
      </c>
      <c r="C160" s="78"/>
      <c r="D160" s="78"/>
      <c r="E160" s="78"/>
      <c r="F160" s="78"/>
    </row>
    <row r="161" spans="2:6">
      <c r="B161" s="31" t="s">
        <v>120</v>
      </c>
      <c r="C161" s="36">
        <v>24051.58</v>
      </c>
      <c r="D161" s="36">
        <v>24051.58</v>
      </c>
      <c r="E161" s="36"/>
      <c r="F161" s="36"/>
    </row>
    <row r="162" spans="2:6">
      <c r="B162" s="31" t="s">
        <v>121</v>
      </c>
      <c r="C162" s="36">
        <v>25117.64</v>
      </c>
      <c r="D162" s="36">
        <v>25117.64</v>
      </c>
      <c r="E162" s="36"/>
      <c r="F162" s="36"/>
    </row>
    <row r="163" spans="2:6">
      <c r="B163" s="31" t="s">
        <v>122</v>
      </c>
      <c r="C163" s="36">
        <v>10866.76</v>
      </c>
      <c r="D163" s="36">
        <v>10866.76</v>
      </c>
      <c r="E163" s="36"/>
      <c r="F163" s="36"/>
    </row>
    <row r="164" spans="2:6">
      <c r="B164" s="31" t="s">
        <v>123</v>
      </c>
      <c r="C164" s="36">
        <v>67777.17</v>
      </c>
      <c r="D164" s="36">
        <v>67777.17</v>
      </c>
      <c r="E164" s="36"/>
      <c r="F164" s="36"/>
    </row>
    <row r="165" spans="2:6">
      <c r="B165" s="31" t="s">
        <v>124</v>
      </c>
      <c r="C165" s="36">
        <v>857.81</v>
      </c>
      <c r="D165" s="36">
        <v>857.81</v>
      </c>
      <c r="E165" s="36"/>
      <c r="F165" s="36"/>
    </row>
    <row r="166" spans="2:6">
      <c r="B166" s="31" t="s">
        <v>125</v>
      </c>
      <c r="C166" s="36">
        <v>360.2</v>
      </c>
      <c r="D166" s="36">
        <v>360.2</v>
      </c>
      <c r="E166" s="36"/>
      <c r="F166" s="36"/>
    </row>
    <row r="167" spans="2:6">
      <c r="B167" s="31" t="s">
        <v>126</v>
      </c>
      <c r="C167" s="36">
        <v>306.77</v>
      </c>
      <c r="D167" s="36">
        <v>306.77</v>
      </c>
      <c r="E167" s="36"/>
      <c r="F167" s="36"/>
    </row>
    <row r="168" spans="2:6">
      <c r="B168" s="31" t="s">
        <v>127</v>
      </c>
      <c r="C168" s="36">
        <v>0.69</v>
      </c>
      <c r="D168" s="36">
        <v>0.69</v>
      </c>
      <c r="E168" s="36"/>
      <c r="F168" s="36"/>
    </row>
    <row r="169" spans="2:6">
      <c r="B169" s="31" t="s">
        <v>128</v>
      </c>
      <c r="C169" s="36">
        <v>504256.19</v>
      </c>
      <c r="D169" s="36">
        <v>504256.19</v>
      </c>
      <c r="E169" s="36"/>
      <c r="F169" s="36"/>
    </row>
    <row r="170" spans="2:6">
      <c r="B170" s="33"/>
      <c r="C170" s="37"/>
      <c r="D170" s="37"/>
      <c r="E170" s="37"/>
      <c r="F170" s="37"/>
    </row>
    <row r="171" spans="2:6">
      <c r="C171" s="42">
        <f>SUM(C161:C170)</f>
        <v>633594.81000000006</v>
      </c>
      <c r="D171" s="42">
        <f>SUM(D161:D170)</f>
        <v>633594.81000000006</v>
      </c>
      <c r="E171" s="28">
        <f>SUM(E170:E170)</f>
        <v>0</v>
      </c>
      <c r="F171" s="28">
        <f>SUM(F170:F170)</f>
        <v>0</v>
      </c>
    </row>
    <row r="175" spans="2:6">
      <c r="B175" s="68" t="s">
        <v>129</v>
      </c>
      <c r="C175" s="69" t="s">
        <v>15</v>
      </c>
      <c r="D175" s="28" t="s">
        <v>130</v>
      </c>
      <c r="E175" s="28" t="s">
        <v>114</v>
      </c>
    </row>
    <row r="176" spans="2:6">
      <c r="B176" s="79" t="s">
        <v>131</v>
      </c>
      <c r="C176" s="80"/>
      <c r="D176" s="81"/>
      <c r="E176" s="82"/>
    </row>
    <row r="177" spans="2:5">
      <c r="B177" s="83"/>
      <c r="C177" s="84" t="s">
        <v>7</v>
      </c>
      <c r="D177" s="85"/>
      <c r="E177" s="86"/>
    </row>
    <row r="178" spans="2:5">
      <c r="B178" s="87"/>
      <c r="C178" s="88"/>
      <c r="D178" s="89"/>
      <c r="E178" s="90"/>
    </row>
    <row r="179" spans="2:5">
      <c r="C179" s="28">
        <f>SUM(C177:C178)</f>
        <v>0</v>
      </c>
      <c r="D179" s="91"/>
      <c r="E179" s="92"/>
    </row>
    <row r="182" spans="2:5" ht="25.5">
      <c r="B182" s="68" t="s">
        <v>132</v>
      </c>
      <c r="C182" s="69" t="s">
        <v>15</v>
      </c>
      <c r="D182" s="28" t="s">
        <v>130</v>
      </c>
      <c r="E182" s="28" t="s">
        <v>114</v>
      </c>
    </row>
    <row r="183" spans="2:5">
      <c r="B183" s="79" t="s">
        <v>133</v>
      </c>
      <c r="C183" s="80"/>
      <c r="D183" s="81"/>
      <c r="E183" s="82"/>
    </row>
    <row r="184" spans="2:5">
      <c r="B184" s="83"/>
      <c r="C184" s="84" t="s">
        <v>7</v>
      </c>
      <c r="D184" s="85"/>
      <c r="E184" s="86"/>
    </row>
    <row r="185" spans="2:5">
      <c r="B185" s="87"/>
      <c r="C185" s="88"/>
      <c r="D185" s="89"/>
      <c r="E185" s="90"/>
    </row>
    <row r="186" spans="2:5">
      <c r="C186" s="28">
        <f>SUM(C184:C185)</f>
        <v>0</v>
      </c>
      <c r="D186" s="91"/>
      <c r="E186" s="92"/>
    </row>
    <row r="187" spans="2:5" ht="15">
      <c r="B187"/>
    </row>
    <row r="189" spans="2:5">
      <c r="B189" s="68" t="s">
        <v>134</v>
      </c>
      <c r="C189" s="69" t="s">
        <v>15</v>
      </c>
      <c r="D189" s="28" t="s">
        <v>130</v>
      </c>
      <c r="E189" s="28" t="s">
        <v>114</v>
      </c>
    </row>
    <row r="190" spans="2:5">
      <c r="B190" s="79" t="s">
        <v>135</v>
      </c>
      <c r="C190" s="80"/>
      <c r="D190" s="81"/>
      <c r="E190" s="82"/>
    </row>
    <row r="191" spans="2:5">
      <c r="B191" s="83"/>
      <c r="C191" s="84" t="s">
        <v>7</v>
      </c>
      <c r="D191" s="85"/>
      <c r="E191" s="86"/>
    </row>
    <row r="192" spans="2:5">
      <c r="B192" s="87"/>
      <c r="C192" s="88"/>
      <c r="D192" s="89"/>
      <c r="E192" s="90"/>
    </row>
    <row r="193" spans="2:5">
      <c r="C193" s="28">
        <f>SUM(C191:C192)</f>
        <v>0</v>
      </c>
      <c r="D193" s="91"/>
      <c r="E193" s="92"/>
    </row>
    <row r="196" spans="2:5">
      <c r="B196" s="68" t="s">
        <v>136</v>
      </c>
      <c r="C196" s="69" t="s">
        <v>15</v>
      </c>
      <c r="D196" s="93" t="s">
        <v>130</v>
      </c>
      <c r="E196" s="93" t="s">
        <v>48</v>
      </c>
    </row>
    <row r="197" spans="2:5">
      <c r="B197" s="79" t="s">
        <v>137</v>
      </c>
      <c r="C197" s="30"/>
      <c r="D197" s="30">
        <v>0</v>
      </c>
      <c r="E197" s="30">
        <v>0</v>
      </c>
    </row>
    <row r="198" spans="2:5">
      <c r="B198" s="31" t="s">
        <v>138</v>
      </c>
      <c r="C198" s="32">
        <v>-0.18</v>
      </c>
      <c r="D198" s="32">
        <v>0</v>
      </c>
      <c r="E198" s="32">
        <v>0</v>
      </c>
    </row>
    <row r="199" spans="2:5">
      <c r="B199" s="33"/>
      <c r="C199" s="94"/>
      <c r="D199" s="94">
        <v>0</v>
      </c>
      <c r="E199" s="94">
        <v>0</v>
      </c>
    </row>
    <row r="200" spans="2:5">
      <c r="C200" s="28">
        <f>SUM(C198:C199)</f>
        <v>-0.18</v>
      </c>
      <c r="D200" s="91"/>
      <c r="E200" s="92"/>
    </row>
    <row r="204" spans="2:5">
      <c r="B204" s="21" t="s">
        <v>139</v>
      </c>
    </row>
    <row r="205" spans="2:5">
      <c r="B205" s="21" t="s">
        <v>140</v>
      </c>
    </row>
    <row r="207" spans="2:5">
      <c r="B207" s="95" t="s">
        <v>141</v>
      </c>
      <c r="C207" s="96" t="s">
        <v>15</v>
      </c>
      <c r="D207" s="28" t="s">
        <v>142</v>
      </c>
      <c r="E207" s="28" t="s">
        <v>48</v>
      </c>
    </row>
    <row r="208" spans="2:5">
      <c r="B208" s="97" t="s">
        <v>143</v>
      </c>
      <c r="C208" s="78"/>
      <c r="D208" s="78"/>
      <c r="E208" s="78"/>
    </row>
    <row r="209" spans="2:7">
      <c r="B209" s="58" t="s">
        <v>144</v>
      </c>
      <c r="C209" s="36">
        <v>207040</v>
      </c>
      <c r="D209" s="36"/>
      <c r="E209" s="36"/>
      <c r="G209" s="64"/>
    </row>
    <row r="210" spans="2:7">
      <c r="B210" s="58" t="s">
        <v>145</v>
      </c>
      <c r="C210" s="36">
        <v>268</v>
      </c>
      <c r="D210" s="36"/>
      <c r="E210" s="36"/>
    </row>
    <row r="211" spans="2:7">
      <c r="B211" s="58" t="s">
        <v>146</v>
      </c>
      <c r="C211" s="36">
        <v>77756.58</v>
      </c>
      <c r="D211" s="36"/>
      <c r="E211" s="36"/>
    </row>
    <row r="212" spans="2:7">
      <c r="B212" s="58" t="s">
        <v>147</v>
      </c>
      <c r="C212" s="36">
        <v>1704.24</v>
      </c>
      <c r="D212" s="36"/>
      <c r="E212" s="36"/>
    </row>
    <row r="213" spans="2:7">
      <c r="B213" s="58" t="s">
        <v>148</v>
      </c>
      <c r="C213" s="36"/>
      <c r="D213" s="36"/>
      <c r="E213" s="36"/>
    </row>
    <row r="214" spans="2:7">
      <c r="B214" s="98" t="s">
        <v>149</v>
      </c>
      <c r="C214" s="36">
        <v>1631.37</v>
      </c>
      <c r="D214" s="36"/>
      <c r="E214" s="36"/>
      <c r="G214" s="64"/>
    </row>
    <row r="215" spans="2:7">
      <c r="B215" s="98" t="s">
        <v>150</v>
      </c>
      <c r="C215" s="36">
        <v>512.72</v>
      </c>
      <c r="D215" s="36"/>
      <c r="E215" s="36"/>
    </row>
    <row r="216" spans="2:7">
      <c r="B216" s="98" t="s">
        <v>151</v>
      </c>
      <c r="C216" s="36">
        <v>11706607.800000001</v>
      </c>
      <c r="D216" s="36"/>
      <c r="E216" s="36"/>
    </row>
    <row r="217" spans="2:7">
      <c r="B217" s="98" t="s">
        <v>152</v>
      </c>
      <c r="C217" s="36">
        <v>431999.6</v>
      </c>
      <c r="D217" s="36"/>
      <c r="E217" s="36"/>
    </row>
    <row r="218" spans="2:7">
      <c r="B218" s="98" t="s">
        <v>153</v>
      </c>
      <c r="C218" s="36">
        <v>1193249.6000000001</v>
      </c>
      <c r="D218" s="36"/>
      <c r="E218" s="36"/>
    </row>
    <row r="219" spans="2:7">
      <c r="B219" s="98" t="s">
        <v>154</v>
      </c>
      <c r="C219" s="36">
        <v>11926544</v>
      </c>
      <c r="D219" s="36"/>
      <c r="E219" s="36"/>
    </row>
    <row r="220" spans="2:7">
      <c r="B220" s="98" t="s">
        <v>155</v>
      </c>
      <c r="C220" s="36">
        <v>713550</v>
      </c>
      <c r="D220" s="36"/>
      <c r="E220" s="36"/>
    </row>
    <row r="221" spans="2:7">
      <c r="B221" s="98" t="s">
        <v>156</v>
      </c>
      <c r="C221" s="36">
        <v>3250373</v>
      </c>
      <c r="D221" s="36"/>
      <c r="E221" s="36"/>
    </row>
    <row r="222" spans="2:7">
      <c r="B222" s="98" t="s">
        <v>157</v>
      </c>
      <c r="C222" s="36">
        <v>100000</v>
      </c>
      <c r="D222" s="36"/>
      <c r="E222" s="36"/>
    </row>
    <row r="223" spans="2:7">
      <c r="B223" s="65" t="s">
        <v>158</v>
      </c>
      <c r="C223" s="37">
        <v>1354580</v>
      </c>
      <c r="D223" s="37"/>
      <c r="E223" s="37"/>
    </row>
    <row r="224" spans="2:7">
      <c r="C224" s="42">
        <f>SUM(C209:C223)</f>
        <v>30965816.91</v>
      </c>
      <c r="D224" s="91"/>
      <c r="E224" s="92"/>
    </row>
    <row r="227" spans="2:7">
      <c r="B227" s="95" t="s">
        <v>159</v>
      </c>
      <c r="C227" s="96" t="s">
        <v>15</v>
      </c>
      <c r="D227" s="28" t="s">
        <v>142</v>
      </c>
      <c r="E227" s="28" t="s">
        <v>48</v>
      </c>
    </row>
    <row r="228" spans="2:7">
      <c r="B228" s="58" t="s">
        <v>160</v>
      </c>
      <c r="C228" s="36">
        <v>9.5299999999999994</v>
      </c>
      <c r="D228" s="36"/>
      <c r="E228" s="36"/>
    </row>
    <row r="229" spans="2:7">
      <c r="B229" s="58" t="s">
        <v>161</v>
      </c>
      <c r="C229" s="36">
        <v>724</v>
      </c>
      <c r="D229" s="36"/>
      <c r="E229" s="36"/>
    </row>
    <row r="230" spans="2:7">
      <c r="B230" s="58" t="s">
        <v>162</v>
      </c>
      <c r="C230" s="36">
        <v>5000</v>
      </c>
      <c r="D230" s="36"/>
      <c r="E230" s="36"/>
    </row>
    <row r="231" spans="2:7">
      <c r="B231" s="65" t="s">
        <v>163</v>
      </c>
      <c r="C231" s="37">
        <v>1012.5</v>
      </c>
      <c r="D231" s="37"/>
      <c r="E231" s="37"/>
    </row>
    <row r="232" spans="2:7">
      <c r="C232" s="42">
        <f>SUM(C228:C231)</f>
        <v>6746.03</v>
      </c>
      <c r="D232" s="91"/>
      <c r="E232" s="92"/>
    </row>
    <row r="234" spans="2:7">
      <c r="B234" s="21" t="s">
        <v>164</v>
      </c>
    </row>
    <row r="236" spans="2:7">
      <c r="B236" s="95" t="s">
        <v>165</v>
      </c>
      <c r="C236" s="96" t="s">
        <v>15</v>
      </c>
      <c r="D236" s="28" t="s">
        <v>166</v>
      </c>
      <c r="E236" s="28" t="s">
        <v>167</v>
      </c>
    </row>
    <row r="237" spans="2:7">
      <c r="B237" s="29" t="s">
        <v>168</v>
      </c>
      <c r="C237" s="78"/>
      <c r="D237" s="78"/>
      <c r="E237" s="78">
        <v>0</v>
      </c>
    </row>
    <row r="238" spans="2:7">
      <c r="B238" s="58" t="s">
        <v>169</v>
      </c>
      <c r="C238" s="36">
        <v>13601432.050000001</v>
      </c>
      <c r="D238" s="36">
        <v>0.59698314143139108</v>
      </c>
      <c r="E238" s="36"/>
    </row>
    <row r="239" spans="2:7">
      <c r="B239" s="58" t="s">
        <v>170</v>
      </c>
      <c r="C239" s="36">
        <v>273412.75</v>
      </c>
      <c r="D239" s="36">
        <v>1.2000413030214386E-2</v>
      </c>
      <c r="E239" s="36"/>
      <c r="G239" s="64"/>
    </row>
    <row r="240" spans="2:7">
      <c r="B240" s="58" t="s">
        <v>171</v>
      </c>
      <c r="C240" s="36">
        <v>609712.42000000004</v>
      </c>
      <c r="D240" s="36">
        <v>2.6761008291133266E-2</v>
      </c>
      <c r="E240" s="36"/>
    </row>
    <row r="241" spans="2:7">
      <c r="B241" s="58" t="s">
        <v>172</v>
      </c>
      <c r="C241" s="36">
        <v>231781.84</v>
      </c>
      <c r="D241" s="36">
        <v>1.01731825341103E-2</v>
      </c>
      <c r="E241" s="36"/>
      <c r="G241" s="64"/>
    </row>
    <row r="242" spans="2:7">
      <c r="B242" s="58" t="s">
        <v>173</v>
      </c>
      <c r="C242" s="36">
        <v>1378547.26</v>
      </c>
      <c r="D242" s="36">
        <v>6.0506090157354912E-2</v>
      </c>
      <c r="E242" s="36"/>
    </row>
    <row r="243" spans="2:7">
      <c r="B243" s="58" t="s">
        <v>174</v>
      </c>
      <c r="C243" s="36">
        <v>730194.83</v>
      </c>
      <c r="D243" s="36">
        <v>3.2049125552949448E-2</v>
      </c>
      <c r="E243" s="36"/>
    </row>
    <row r="244" spans="2:7">
      <c r="B244" s="58" t="s">
        <v>175</v>
      </c>
      <c r="C244" s="36">
        <v>748963.44</v>
      </c>
      <c r="D244" s="36">
        <v>3.2872902322697788E-2</v>
      </c>
      <c r="E244" s="36"/>
    </row>
    <row r="245" spans="2:7">
      <c r="B245" s="58" t="s">
        <v>176</v>
      </c>
      <c r="C245" s="36">
        <v>1050027.49</v>
      </c>
      <c r="D245" s="36">
        <v>4.6086964024462308E-2</v>
      </c>
      <c r="E245" s="36"/>
    </row>
    <row r="246" spans="2:7">
      <c r="B246" s="58" t="s">
        <v>177</v>
      </c>
      <c r="C246" s="36">
        <v>212556.97</v>
      </c>
      <c r="D246" s="36">
        <v>9.3293799665556502E-3</v>
      </c>
      <c r="E246" s="36"/>
      <c r="G246" s="64"/>
    </row>
    <row r="247" spans="2:7">
      <c r="B247" s="58" t="s">
        <v>178</v>
      </c>
      <c r="C247" s="36">
        <v>23093.68</v>
      </c>
      <c r="D247" s="36">
        <v>1.0136092716510163E-3</v>
      </c>
      <c r="E247" s="36"/>
    </row>
    <row r="248" spans="2:7">
      <c r="B248" s="58" t="s">
        <v>179</v>
      </c>
      <c r="C248" s="36">
        <v>15817.99</v>
      </c>
      <c r="D248" s="36">
        <v>6.9427052435484761E-4</v>
      </c>
      <c r="E248" s="36"/>
    </row>
    <row r="249" spans="2:7">
      <c r="B249" s="58" t="s">
        <v>180</v>
      </c>
      <c r="C249" s="36">
        <v>129465.93</v>
      </c>
      <c r="D249" s="36">
        <v>5.6824147130696123E-3</v>
      </c>
      <c r="E249" s="36"/>
    </row>
    <row r="250" spans="2:7">
      <c r="B250" s="58" t="s">
        <v>181</v>
      </c>
      <c r="C250" s="36">
        <v>76310.77</v>
      </c>
      <c r="D250" s="36">
        <v>3.349371083293274E-3</v>
      </c>
      <c r="E250" s="36"/>
    </row>
    <row r="251" spans="2:7">
      <c r="B251" s="58" t="s">
        <v>182</v>
      </c>
      <c r="C251" s="36">
        <v>4075</v>
      </c>
      <c r="D251" s="36">
        <v>1.788566301246874E-4</v>
      </c>
      <c r="E251" s="36"/>
    </row>
    <row r="252" spans="2:7">
      <c r="B252" s="58" t="s">
        <v>183</v>
      </c>
      <c r="C252" s="36">
        <v>290</v>
      </c>
      <c r="D252" s="36">
        <v>1.2728447297217017E-5</v>
      </c>
      <c r="E252" s="36"/>
    </row>
    <row r="253" spans="2:7">
      <c r="B253" s="58" t="s">
        <v>184</v>
      </c>
      <c r="C253" s="36">
        <v>19640.16</v>
      </c>
      <c r="D253" s="36">
        <v>8.6203014299624057E-4</v>
      </c>
      <c r="E253" s="36"/>
    </row>
    <row r="254" spans="2:7">
      <c r="B254" s="58" t="s">
        <v>185</v>
      </c>
      <c r="C254" s="36">
        <v>690</v>
      </c>
      <c r="D254" s="36">
        <v>3.0284926327861178E-5</v>
      </c>
      <c r="E254" s="36"/>
    </row>
    <row r="255" spans="2:7">
      <c r="B255" s="58" t="s">
        <v>186</v>
      </c>
      <c r="C255" s="36">
        <v>995</v>
      </c>
      <c r="D255" s="36">
        <v>4.3671741588727353E-5</v>
      </c>
      <c r="E255" s="36"/>
    </row>
    <row r="256" spans="2:7">
      <c r="B256" s="58" t="s">
        <v>187</v>
      </c>
      <c r="C256" s="36">
        <v>2782.22</v>
      </c>
      <c r="D256" s="36">
        <v>1.2211496772159699E-4</v>
      </c>
      <c r="E256" s="36"/>
    </row>
    <row r="257" spans="2:5">
      <c r="B257" s="58" t="s">
        <v>188</v>
      </c>
      <c r="C257" s="36">
        <v>47871.03</v>
      </c>
      <c r="D257" s="36">
        <v>2.1011168359258438E-3</v>
      </c>
      <c r="E257" s="36"/>
    </row>
    <row r="258" spans="2:5">
      <c r="B258" s="58" t="s">
        <v>189</v>
      </c>
      <c r="C258" s="36">
        <v>5114.5</v>
      </c>
      <c r="D258" s="36">
        <v>2.2448153000557391E-4</v>
      </c>
      <c r="E258" s="36"/>
    </row>
    <row r="259" spans="2:5">
      <c r="B259" s="58" t="s">
        <v>190</v>
      </c>
      <c r="C259" s="36">
        <v>57356.75</v>
      </c>
      <c r="D259" s="36">
        <v>2.5174564466022491E-3</v>
      </c>
      <c r="E259" s="36"/>
    </row>
    <row r="260" spans="2:5">
      <c r="B260" s="58" t="s">
        <v>191</v>
      </c>
      <c r="C260" s="36">
        <v>11065.72</v>
      </c>
      <c r="D260" s="36">
        <v>4.8568770284744929E-4</v>
      </c>
      <c r="E260" s="36"/>
    </row>
    <row r="261" spans="2:5">
      <c r="B261" s="58" t="s">
        <v>192</v>
      </c>
      <c r="C261" s="36">
        <v>1056</v>
      </c>
      <c r="D261" s="36">
        <v>4.6349104640900585E-5</v>
      </c>
      <c r="E261" s="36"/>
    </row>
    <row r="262" spans="2:5">
      <c r="B262" s="58" t="s">
        <v>193</v>
      </c>
      <c r="C262" s="36">
        <v>828.04</v>
      </c>
      <c r="D262" s="36">
        <v>3.6343667241336477E-5</v>
      </c>
      <c r="E262" s="36"/>
    </row>
    <row r="263" spans="2:5">
      <c r="B263" s="58" t="s">
        <v>194</v>
      </c>
      <c r="C263" s="36">
        <v>719.2</v>
      </c>
      <c r="D263" s="36">
        <v>3.1566549297098206E-5</v>
      </c>
      <c r="E263" s="36"/>
    </row>
    <row r="264" spans="2:5">
      <c r="B264" s="58" t="s">
        <v>195</v>
      </c>
      <c r="C264" s="36">
        <v>5726.61</v>
      </c>
      <c r="D264" s="36">
        <v>2.5134777095419292E-4</v>
      </c>
      <c r="E264" s="36"/>
    </row>
    <row r="265" spans="2:5">
      <c r="B265" s="58" t="s">
        <v>196</v>
      </c>
      <c r="C265" s="36">
        <v>226882.83</v>
      </c>
      <c r="D265" s="36">
        <v>9.9581591182705109E-3</v>
      </c>
      <c r="E265" s="36"/>
    </row>
    <row r="266" spans="2:5">
      <c r="B266" s="58" t="s">
        <v>197</v>
      </c>
      <c r="C266" s="36">
        <v>48216.39</v>
      </c>
      <c r="D266" s="36">
        <v>2.1162750999209022E-3</v>
      </c>
      <c r="E266" s="36"/>
    </row>
    <row r="267" spans="2:5">
      <c r="B267" s="58" t="s">
        <v>198</v>
      </c>
      <c r="C267" s="36">
        <v>10279.64</v>
      </c>
      <c r="D267" s="36">
        <v>4.5118571025642735E-4</v>
      </c>
      <c r="E267" s="36"/>
    </row>
    <row r="268" spans="2:5">
      <c r="B268" s="58" t="s">
        <v>199</v>
      </c>
      <c r="C268" s="36">
        <v>2427.3200000000002</v>
      </c>
      <c r="D268" s="36">
        <v>1.0653798170165798E-4</v>
      </c>
      <c r="E268" s="36"/>
    </row>
    <row r="269" spans="2:5">
      <c r="B269" s="58" t="s">
        <v>200</v>
      </c>
      <c r="C269" s="36">
        <v>1855</v>
      </c>
      <c r="D269" s="36">
        <v>8.1418171504612309E-5</v>
      </c>
      <c r="E269" s="36"/>
    </row>
    <row r="270" spans="2:5">
      <c r="B270" s="58" t="s">
        <v>201</v>
      </c>
      <c r="C270" s="36">
        <v>18498</v>
      </c>
      <c r="D270" s="36">
        <v>8.1189937277213926E-4</v>
      </c>
      <c r="E270" s="36"/>
    </row>
    <row r="271" spans="2:5">
      <c r="B271" s="58" t="s">
        <v>202</v>
      </c>
      <c r="C271" s="36">
        <v>25072.54</v>
      </c>
      <c r="D271" s="36">
        <v>1.1004638068874675E-3</v>
      </c>
      <c r="E271" s="36"/>
    </row>
    <row r="272" spans="2:5">
      <c r="B272" s="58" t="s">
        <v>203</v>
      </c>
      <c r="C272" s="36">
        <v>33795.99</v>
      </c>
      <c r="D272" s="36">
        <v>1.4833464743871493E-3</v>
      </c>
      <c r="E272" s="36"/>
    </row>
    <row r="273" spans="2:7">
      <c r="B273" s="58" t="s">
        <v>204</v>
      </c>
      <c r="C273" s="36">
        <v>354791.63</v>
      </c>
      <c r="D273" s="36">
        <v>1.5572229530857656E-2</v>
      </c>
      <c r="E273" s="36"/>
    </row>
    <row r="274" spans="2:7">
      <c r="B274" s="58" t="s">
        <v>205</v>
      </c>
      <c r="C274" s="36">
        <v>76471.66</v>
      </c>
      <c r="D274" s="36">
        <v>3.3564327380713752E-3</v>
      </c>
      <c r="E274" s="36"/>
    </row>
    <row r="275" spans="2:7">
      <c r="B275" s="58" t="s">
        <v>206</v>
      </c>
      <c r="C275" s="36">
        <v>291509.69</v>
      </c>
      <c r="D275" s="36">
        <v>1.2794709399286451E-2</v>
      </c>
      <c r="E275" s="36"/>
    </row>
    <row r="276" spans="2:7">
      <c r="B276" s="58" t="s">
        <v>207</v>
      </c>
      <c r="C276" s="36">
        <v>5078.91</v>
      </c>
      <c r="D276" s="36">
        <v>2.2291944228382236E-4</v>
      </c>
      <c r="E276" s="36"/>
      <c r="G276" s="64"/>
    </row>
    <row r="277" spans="2:7">
      <c r="B277" s="58" t="s">
        <v>208</v>
      </c>
      <c r="C277" s="36">
        <v>6242.13</v>
      </c>
      <c r="D277" s="36">
        <v>2.7397456112888713E-4</v>
      </c>
      <c r="E277" s="36"/>
    </row>
    <row r="278" spans="2:7">
      <c r="B278" s="58" t="s">
        <v>209</v>
      </c>
      <c r="C278" s="36">
        <v>2088</v>
      </c>
      <c r="D278" s="36">
        <v>9.1644820539962533E-5</v>
      </c>
      <c r="E278" s="36"/>
    </row>
    <row r="279" spans="2:7">
      <c r="B279" s="58" t="s">
        <v>210</v>
      </c>
      <c r="C279" s="36">
        <v>100155.68</v>
      </c>
      <c r="D279" s="36">
        <v>4.3959527392997671E-3</v>
      </c>
      <c r="E279" s="36"/>
    </row>
    <row r="280" spans="2:7">
      <c r="B280" s="58" t="s">
        <v>211</v>
      </c>
      <c r="C280" s="36">
        <v>8143</v>
      </c>
      <c r="D280" s="36">
        <v>3.5740602186633855E-4</v>
      </c>
      <c r="E280" s="36"/>
    </row>
    <row r="281" spans="2:7">
      <c r="B281" s="58" t="s">
        <v>212</v>
      </c>
      <c r="C281" s="36">
        <v>31071.42</v>
      </c>
      <c r="D281" s="36">
        <v>1.363761834205844E-3</v>
      </c>
      <c r="E281" s="36"/>
      <c r="G281" s="64"/>
    </row>
    <row r="282" spans="2:7">
      <c r="B282" s="58" t="s">
        <v>213</v>
      </c>
      <c r="C282" s="36">
        <v>13457.55</v>
      </c>
      <c r="D282" s="36">
        <v>5.9066798594711336E-4</v>
      </c>
      <c r="E282" s="36"/>
      <c r="G282" s="64"/>
    </row>
    <row r="283" spans="2:7">
      <c r="B283" s="58" t="s">
        <v>214</v>
      </c>
      <c r="C283" s="36">
        <v>428429</v>
      </c>
      <c r="D283" s="36">
        <v>1.8804261886549621E-2</v>
      </c>
      <c r="E283" s="36"/>
      <c r="G283" s="64"/>
    </row>
    <row r="284" spans="2:7">
      <c r="B284" s="58" t="s">
        <v>215</v>
      </c>
      <c r="C284" s="36">
        <v>61024</v>
      </c>
      <c r="D284" s="36">
        <v>2.6784164409150734E-3</v>
      </c>
      <c r="E284" s="36"/>
      <c r="G284" s="64"/>
    </row>
    <row r="285" spans="2:7">
      <c r="B285" s="58" t="s">
        <v>216</v>
      </c>
      <c r="C285" s="36">
        <v>31244.14</v>
      </c>
      <c r="D285" s="36">
        <v>1.3713427218512762E-3</v>
      </c>
      <c r="E285" s="36"/>
      <c r="G285" s="64"/>
    </row>
    <row r="286" spans="2:7">
      <c r="B286" s="58" t="s">
        <v>217</v>
      </c>
      <c r="C286" s="36">
        <v>202776.43</v>
      </c>
      <c r="D286" s="36">
        <v>8.9001003530097093E-3</v>
      </c>
      <c r="E286" s="36"/>
      <c r="G286" s="64"/>
    </row>
    <row r="287" spans="2:7">
      <c r="B287" s="58" t="s">
        <v>218</v>
      </c>
      <c r="C287" s="36">
        <v>19807.48</v>
      </c>
      <c r="D287" s="36">
        <v>8.6937401817475902E-4</v>
      </c>
      <c r="E287" s="36"/>
      <c r="G287" s="64"/>
    </row>
    <row r="288" spans="2:7">
      <c r="B288" s="58" t="s">
        <v>219</v>
      </c>
      <c r="C288" s="36">
        <v>24800</v>
      </c>
      <c r="D288" s="36">
        <v>1.0885016998999381E-3</v>
      </c>
      <c r="E288" s="36"/>
      <c r="G288" s="64"/>
    </row>
    <row r="289" spans="2:7">
      <c r="B289" s="58" t="s">
        <v>220</v>
      </c>
      <c r="C289" s="36">
        <v>620143.52</v>
      </c>
      <c r="D289" s="36">
        <v>2.7218841762174647E-2</v>
      </c>
      <c r="E289" s="36"/>
      <c r="G289" s="64"/>
    </row>
    <row r="290" spans="2:7">
      <c r="B290" s="58" t="s">
        <v>221</v>
      </c>
      <c r="C290" s="36">
        <v>5740.55</v>
      </c>
      <c r="D290" s="36">
        <v>2.5195961424841087E-4</v>
      </c>
      <c r="E290" s="36"/>
      <c r="G290" s="64"/>
    </row>
    <row r="291" spans="2:7">
      <c r="B291" s="58" t="s">
        <v>222</v>
      </c>
      <c r="C291" s="36">
        <v>24977.7</v>
      </c>
      <c r="D291" s="36">
        <v>1.0963011657093018E-3</v>
      </c>
      <c r="E291" s="36"/>
      <c r="G291" s="64"/>
    </row>
    <row r="292" spans="2:7">
      <c r="B292" s="58" t="s">
        <v>223</v>
      </c>
      <c r="C292" s="36">
        <v>14569</v>
      </c>
      <c r="D292" s="36">
        <v>6.3945085749363704E-4</v>
      </c>
      <c r="E292" s="36"/>
      <c r="G292" s="64"/>
    </row>
    <row r="293" spans="2:7">
      <c r="B293" s="58" t="s">
        <v>224</v>
      </c>
      <c r="C293" s="36">
        <v>44027.75</v>
      </c>
      <c r="D293" s="36">
        <v>1.9324306741036088E-3</v>
      </c>
      <c r="E293" s="36"/>
      <c r="G293" s="64"/>
    </row>
    <row r="294" spans="2:7">
      <c r="B294" s="58" t="s">
        <v>225</v>
      </c>
      <c r="C294" s="36">
        <v>52744.18</v>
      </c>
      <c r="D294" s="36">
        <v>2.3150052253963029E-3</v>
      </c>
      <c r="E294" s="36"/>
    </row>
    <row r="295" spans="2:7">
      <c r="B295" s="58" t="s">
        <v>226</v>
      </c>
      <c r="C295" s="36">
        <v>1794</v>
      </c>
      <c r="D295" s="36">
        <v>7.8740808452439063E-5</v>
      </c>
      <c r="E295" s="36"/>
      <c r="G295" s="64"/>
    </row>
    <row r="296" spans="2:7">
      <c r="B296" s="58" t="s">
        <v>227</v>
      </c>
      <c r="C296" s="36">
        <v>41910.800000000003</v>
      </c>
      <c r="D296" s="36">
        <v>1.8395152033938034E-3</v>
      </c>
      <c r="E296" s="36"/>
    </row>
    <row r="297" spans="2:7">
      <c r="B297" s="58" t="s">
        <v>228</v>
      </c>
      <c r="C297" s="36">
        <v>38455</v>
      </c>
      <c r="D297" s="36">
        <v>1.6878360028085532E-3</v>
      </c>
      <c r="E297" s="36"/>
      <c r="G297" s="64"/>
    </row>
    <row r="298" spans="2:7">
      <c r="B298" s="58" t="s">
        <v>229</v>
      </c>
      <c r="C298" s="36">
        <v>4350</v>
      </c>
      <c r="D298" s="36">
        <v>1.9092670945825525E-4</v>
      </c>
      <c r="E298" s="36"/>
    </row>
    <row r="299" spans="2:7">
      <c r="B299" s="58" t="s">
        <v>230</v>
      </c>
      <c r="C299" s="36">
        <v>22887</v>
      </c>
      <c r="D299" s="36">
        <v>1.0045378389358824E-3</v>
      </c>
      <c r="E299" s="36"/>
    </row>
    <row r="300" spans="2:7">
      <c r="B300" s="58" t="s">
        <v>231</v>
      </c>
      <c r="C300" s="36">
        <v>4401</v>
      </c>
      <c r="D300" s="36">
        <v>1.9316516053466238E-4</v>
      </c>
      <c r="E300" s="36"/>
      <c r="G300" s="64"/>
    </row>
    <row r="301" spans="2:7">
      <c r="B301" s="58" t="s">
        <v>232</v>
      </c>
      <c r="C301" s="36">
        <v>15364.65</v>
      </c>
      <c r="D301" s="36">
        <v>6.7437288884546708E-4</v>
      </c>
      <c r="E301" s="36"/>
    </row>
    <row r="302" spans="2:7">
      <c r="B302" s="58" t="s">
        <v>233</v>
      </c>
      <c r="C302" s="36">
        <v>646.9</v>
      </c>
      <c r="D302" s="36">
        <v>2.8393215712309269E-5</v>
      </c>
      <c r="E302" s="36"/>
      <c r="G302" s="64"/>
    </row>
    <row r="303" spans="2:7">
      <c r="B303" s="58" t="s">
        <v>234</v>
      </c>
      <c r="C303" s="36">
        <v>350141.61</v>
      </c>
      <c r="D303" s="36">
        <v>1.5368134584302464E-2</v>
      </c>
      <c r="E303" s="36"/>
    </row>
    <row r="304" spans="2:7">
      <c r="B304" s="58" t="s">
        <v>235</v>
      </c>
      <c r="C304" s="36">
        <v>20550</v>
      </c>
      <c r="D304" s="36">
        <v>9.0196411019934379E-4</v>
      </c>
      <c r="E304" s="36"/>
    </row>
    <row r="305" spans="2:7">
      <c r="B305" s="58" t="s">
        <v>236</v>
      </c>
      <c r="C305" s="36">
        <v>257254.9</v>
      </c>
      <c r="D305" s="36">
        <v>1.1291225643451152E-2</v>
      </c>
      <c r="E305" s="36"/>
      <c r="G305" s="64"/>
    </row>
    <row r="306" spans="2:7">
      <c r="B306" s="33" t="s">
        <v>237</v>
      </c>
      <c r="C306" s="36">
        <v>7</v>
      </c>
      <c r="D306" s="36">
        <v>3.0723838303627286E-7</v>
      </c>
      <c r="E306" s="36"/>
    </row>
    <row r="307" spans="2:7">
      <c r="C307" s="99">
        <f>SUM(C238:C306)</f>
        <v>22783611.639999986</v>
      </c>
      <c r="D307" s="99">
        <f>SUM(D238:D306)</f>
        <v>1.0000000000000004</v>
      </c>
      <c r="E307" s="28"/>
    </row>
    <row r="311" spans="2:7">
      <c r="B311" s="21" t="s">
        <v>238</v>
      </c>
    </row>
    <row r="313" spans="2:7">
      <c r="B313" s="68" t="s">
        <v>239</v>
      </c>
      <c r="C313" s="69" t="s">
        <v>56</v>
      </c>
      <c r="D313" s="93" t="s">
        <v>57</v>
      </c>
      <c r="E313" s="93" t="s">
        <v>240</v>
      </c>
      <c r="F313" s="100" t="s">
        <v>16</v>
      </c>
      <c r="G313" s="69" t="s">
        <v>130</v>
      </c>
    </row>
    <row r="314" spans="2:7">
      <c r="B314" s="101" t="s">
        <v>241</v>
      </c>
      <c r="C314" s="30"/>
      <c r="D314" s="30"/>
      <c r="E314" s="30">
        <v>0</v>
      </c>
      <c r="F314" s="30">
        <v>0</v>
      </c>
      <c r="G314" s="102">
        <v>0</v>
      </c>
    </row>
    <row r="315" spans="2:7">
      <c r="B315" s="103" t="s">
        <v>242</v>
      </c>
      <c r="C315" s="32">
        <v>3472131.36</v>
      </c>
      <c r="D315" s="32">
        <v>3472131.36</v>
      </c>
      <c r="E315" s="32">
        <v>0</v>
      </c>
      <c r="F315" s="32"/>
      <c r="G315" s="48"/>
    </row>
    <row r="316" spans="2:7">
      <c r="B316" s="103" t="s">
        <v>243</v>
      </c>
      <c r="C316" s="32">
        <v>-136494.09</v>
      </c>
      <c r="D316" s="32">
        <v>-136494.09</v>
      </c>
      <c r="E316" s="32">
        <v>0</v>
      </c>
      <c r="F316" s="32"/>
      <c r="G316" s="48"/>
    </row>
    <row r="317" spans="2:7">
      <c r="B317" s="103" t="s">
        <v>244</v>
      </c>
      <c r="C317" s="32">
        <v>4171.3599999999997</v>
      </c>
      <c r="D317" s="32">
        <v>0</v>
      </c>
      <c r="E317" s="32">
        <v>-4171.3599999999997</v>
      </c>
      <c r="F317" s="32"/>
      <c r="G317" s="48"/>
    </row>
    <row r="318" spans="2:7">
      <c r="B318" s="103" t="s">
        <v>245</v>
      </c>
      <c r="C318" s="32">
        <v>385099</v>
      </c>
      <c r="D318" s="32">
        <v>0</v>
      </c>
      <c r="E318" s="32">
        <v>-385099</v>
      </c>
      <c r="F318" s="32"/>
      <c r="G318" s="48"/>
    </row>
    <row r="319" spans="2:7">
      <c r="B319" s="103" t="s">
        <v>246</v>
      </c>
      <c r="C319" s="32">
        <v>2000000</v>
      </c>
      <c r="D319" s="32">
        <v>2000000</v>
      </c>
      <c r="E319" s="32">
        <v>0</v>
      </c>
      <c r="F319" s="32"/>
      <c r="G319" s="48"/>
    </row>
    <row r="320" spans="2:7">
      <c r="B320" s="103" t="s">
        <v>247</v>
      </c>
      <c r="C320" s="32">
        <v>5920119.2699999996</v>
      </c>
      <c r="D320" s="32">
        <v>6305218.2699999996</v>
      </c>
      <c r="E320" s="32">
        <v>385099</v>
      </c>
      <c r="F320" s="32"/>
      <c r="G320" s="48"/>
    </row>
    <row r="321" spans="2:8">
      <c r="B321" s="103" t="s">
        <v>248</v>
      </c>
      <c r="C321" s="32">
        <v>500000</v>
      </c>
      <c r="D321" s="32">
        <v>500000</v>
      </c>
      <c r="E321" s="32">
        <v>0</v>
      </c>
      <c r="F321" s="32"/>
      <c r="G321" s="48"/>
    </row>
    <row r="322" spans="2:8">
      <c r="B322" s="103" t="s">
        <v>249</v>
      </c>
      <c r="C322" s="32">
        <v>14279884.67</v>
      </c>
      <c r="D322" s="32">
        <v>14284056.029999999</v>
      </c>
      <c r="E322" s="32">
        <v>4171.3599999999997</v>
      </c>
      <c r="F322" s="32"/>
      <c r="G322" s="48"/>
    </row>
    <row r="323" spans="2:8">
      <c r="B323" s="103" t="s">
        <v>250</v>
      </c>
      <c r="C323" s="32">
        <v>66554871.57</v>
      </c>
      <c r="D323" s="32">
        <v>66554871.57</v>
      </c>
      <c r="E323" s="32">
        <v>0</v>
      </c>
      <c r="F323" s="32"/>
      <c r="G323" s="48"/>
    </row>
    <row r="324" spans="2:8">
      <c r="B324" s="103" t="s">
        <v>251</v>
      </c>
      <c r="C324" s="32">
        <v>-367864.22</v>
      </c>
      <c r="D324" s="32">
        <v>-367864.22</v>
      </c>
      <c r="E324" s="32">
        <v>0</v>
      </c>
      <c r="F324" s="32"/>
      <c r="G324" s="48"/>
    </row>
    <row r="325" spans="2:8">
      <c r="B325" s="49"/>
      <c r="C325" s="34"/>
      <c r="D325" s="34"/>
      <c r="E325" s="34"/>
      <c r="F325" s="34"/>
      <c r="G325" s="51"/>
    </row>
    <row r="326" spans="2:8">
      <c r="C326" s="104">
        <f>SUM(C315:C325)</f>
        <v>92611918.920000002</v>
      </c>
      <c r="D326" s="104">
        <f>SUM(D315:D325)</f>
        <v>92611918.920000002</v>
      </c>
      <c r="E326" s="105">
        <f>SUM(E315:E325)</f>
        <v>1.3642420526593924E-11</v>
      </c>
      <c r="F326" s="106"/>
      <c r="G326" s="107"/>
    </row>
    <row r="329" spans="2:8">
      <c r="B329" s="108"/>
      <c r="C329" s="108"/>
      <c r="D329" s="108"/>
      <c r="E329" s="108"/>
      <c r="F329" s="108"/>
    </row>
    <row r="330" spans="2:8">
      <c r="B330" s="95" t="s">
        <v>252</v>
      </c>
      <c r="C330" s="96" t="s">
        <v>56</v>
      </c>
      <c r="D330" s="28" t="s">
        <v>57</v>
      </c>
      <c r="E330" s="28" t="s">
        <v>240</v>
      </c>
      <c r="F330" s="109" t="s">
        <v>130</v>
      </c>
    </row>
    <row r="331" spans="2:8">
      <c r="B331" s="101" t="s">
        <v>253</v>
      </c>
      <c r="C331" s="30"/>
      <c r="D331" s="30"/>
      <c r="E331" s="30"/>
      <c r="F331" s="30"/>
    </row>
    <row r="332" spans="2:8">
      <c r="B332" s="103" t="s">
        <v>254</v>
      </c>
      <c r="C332" s="32">
        <v>-1386849.48</v>
      </c>
      <c r="D332" s="32">
        <v>8188951.2999999998</v>
      </c>
      <c r="E332" s="32">
        <v>9575800.7799999993</v>
      </c>
      <c r="F332" s="32"/>
    </row>
    <row r="333" spans="2:8">
      <c r="B333" s="103" t="s">
        <v>255</v>
      </c>
      <c r="C333" s="32">
        <v>-317536.65999999997</v>
      </c>
      <c r="D333" s="32">
        <v>-317536.65999999997</v>
      </c>
      <c r="E333" s="32">
        <v>0</v>
      </c>
      <c r="F333" s="32"/>
    </row>
    <row r="334" spans="2:8">
      <c r="B334" s="103" t="s">
        <v>256</v>
      </c>
      <c r="C334" s="32">
        <v>-807683.36</v>
      </c>
      <c r="D334" s="32">
        <v>-807683.36</v>
      </c>
      <c r="E334" s="32">
        <v>0</v>
      </c>
      <c r="F334" s="32"/>
      <c r="H334" s="64"/>
    </row>
    <row r="335" spans="2:8">
      <c r="B335" s="103" t="s">
        <v>257</v>
      </c>
      <c r="C335" s="32">
        <v>-2634093.09</v>
      </c>
      <c r="D335" s="32">
        <v>-3720227.68</v>
      </c>
      <c r="E335" s="32">
        <v>-1086134.5900000001</v>
      </c>
      <c r="F335" s="32"/>
    </row>
    <row r="336" spans="2:8">
      <c r="B336" s="103" t="s">
        <v>258</v>
      </c>
      <c r="C336" s="32">
        <v>1726349.53</v>
      </c>
      <c r="D336" s="32">
        <v>1653165.13</v>
      </c>
      <c r="E336" s="32">
        <v>-73184.399999999994</v>
      </c>
      <c r="F336" s="32"/>
    </row>
    <row r="337" spans="2:6">
      <c r="B337" s="103" t="s">
        <v>259</v>
      </c>
      <c r="C337" s="32">
        <v>346063.48</v>
      </c>
      <c r="D337" s="32">
        <v>288987.09999999998</v>
      </c>
      <c r="E337" s="32">
        <v>-57076.38</v>
      </c>
      <c r="F337" s="32"/>
    </row>
    <row r="338" spans="2:6">
      <c r="B338" s="103" t="s">
        <v>260</v>
      </c>
      <c r="C338" s="32">
        <v>-5465522.5999999996</v>
      </c>
      <c r="D338" s="32">
        <v>-5465522.5999999996</v>
      </c>
      <c r="E338" s="32">
        <v>0</v>
      </c>
      <c r="F338" s="32"/>
    </row>
    <row r="339" spans="2:6">
      <c r="B339" s="103" t="s">
        <v>261</v>
      </c>
      <c r="C339" s="32">
        <v>-6092845.4400000004</v>
      </c>
      <c r="D339" s="32">
        <v>-6127158.1200000001</v>
      </c>
      <c r="E339" s="32">
        <v>-34312.68</v>
      </c>
      <c r="F339" s="32"/>
    </row>
    <row r="340" spans="2:6">
      <c r="B340" s="103" t="s">
        <v>262</v>
      </c>
      <c r="C340" s="32">
        <v>-8088698.6500000004</v>
      </c>
      <c r="D340" s="32">
        <v>-8091097.7699999996</v>
      </c>
      <c r="E340" s="32">
        <v>-2399.12</v>
      </c>
      <c r="F340" s="32"/>
    </row>
    <row r="341" spans="2:6">
      <c r="B341" s="103" t="s">
        <v>263</v>
      </c>
      <c r="C341" s="32">
        <v>-6611725.8799999999</v>
      </c>
      <c r="D341" s="32">
        <v>-6715222.9800000004</v>
      </c>
      <c r="E341" s="32">
        <v>-103497.1</v>
      </c>
      <c r="F341" s="32"/>
    </row>
    <row r="342" spans="2:6">
      <c r="B342" s="103" t="s">
        <v>264</v>
      </c>
      <c r="C342" s="32">
        <v>0</v>
      </c>
      <c r="D342" s="32">
        <v>-4024893.55</v>
      </c>
      <c r="E342" s="32">
        <v>-4024893.55</v>
      </c>
      <c r="F342" s="32"/>
    </row>
    <row r="343" spans="2:6">
      <c r="B343" s="103" t="s">
        <v>265</v>
      </c>
      <c r="C343" s="32">
        <v>717587.99</v>
      </c>
      <c r="D343" s="32">
        <v>1921310.04</v>
      </c>
      <c r="E343" s="32">
        <v>1203722.05</v>
      </c>
      <c r="F343" s="32"/>
    </row>
    <row r="344" spans="2:6">
      <c r="B344" s="103" t="s">
        <v>266</v>
      </c>
      <c r="C344" s="32">
        <v>15518793.789999999</v>
      </c>
      <c r="D344" s="32">
        <v>16296033.289999999</v>
      </c>
      <c r="E344" s="32">
        <v>777239.5</v>
      </c>
      <c r="F344" s="32"/>
    </row>
    <row r="345" spans="2:6">
      <c r="B345" s="103" t="s">
        <v>267</v>
      </c>
      <c r="C345" s="32">
        <v>5156394.21</v>
      </c>
      <c r="D345" s="32">
        <v>5156394.21</v>
      </c>
      <c r="E345" s="32">
        <v>0</v>
      </c>
      <c r="F345" s="32"/>
    </row>
    <row r="346" spans="2:6">
      <c r="B346" s="103" t="s">
        <v>268</v>
      </c>
      <c r="C346" s="32">
        <v>320191.39</v>
      </c>
      <c r="D346" s="32">
        <v>320191.39</v>
      </c>
      <c r="E346" s="32">
        <v>0</v>
      </c>
      <c r="F346" s="32"/>
    </row>
    <row r="347" spans="2:6">
      <c r="B347" s="103" t="s">
        <v>269</v>
      </c>
      <c r="C347" s="32">
        <v>1255412.3999999999</v>
      </c>
      <c r="D347" s="32">
        <v>1255412.3999999999</v>
      </c>
      <c r="E347" s="32">
        <v>0</v>
      </c>
      <c r="F347" s="32"/>
    </row>
    <row r="348" spans="2:6">
      <c r="B348" s="103" t="s">
        <v>270</v>
      </c>
      <c r="C348" s="32">
        <v>4161142.79</v>
      </c>
      <c r="D348" s="32">
        <v>4161142.79</v>
      </c>
      <c r="E348" s="32">
        <v>0</v>
      </c>
      <c r="F348" s="32"/>
    </row>
    <row r="349" spans="2:6">
      <c r="B349" s="103" t="s">
        <v>271</v>
      </c>
      <c r="C349" s="32">
        <v>11338083.869999999</v>
      </c>
      <c r="D349" s="32">
        <v>11338083.869999999</v>
      </c>
      <c r="E349" s="32">
        <v>0</v>
      </c>
      <c r="F349" s="32"/>
    </row>
    <row r="350" spans="2:6">
      <c r="B350" s="103" t="s">
        <v>272</v>
      </c>
      <c r="C350" s="32">
        <v>163000</v>
      </c>
      <c r="D350" s="32">
        <v>163000</v>
      </c>
      <c r="E350" s="32">
        <v>0</v>
      </c>
      <c r="F350" s="32"/>
    </row>
    <row r="351" spans="2:6">
      <c r="B351" s="103" t="s">
        <v>273</v>
      </c>
      <c r="C351" s="32">
        <v>5081979.58</v>
      </c>
      <c r="D351" s="32">
        <v>5081979.58</v>
      </c>
      <c r="E351" s="32">
        <v>0</v>
      </c>
      <c r="F351" s="32"/>
    </row>
    <row r="352" spans="2:6">
      <c r="B352" s="103" t="s">
        <v>274</v>
      </c>
      <c r="C352" s="32">
        <v>304033.56</v>
      </c>
      <c r="D352" s="32">
        <v>304033.56</v>
      </c>
      <c r="E352" s="32">
        <v>0</v>
      </c>
      <c r="F352" s="32"/>
    </row>
    <row r="353" spans="2:6">
      <c r="B353" s="103" t="s">
        <v>275</v>
      </c>
      <c r="C353" s="32">
        <v>360989.12</v>
      </c>
      <c r="D353" s="32">
        <v>360989.12</v>
      </c>
      <c r="E353" s="32">
        <v>0</v>
      </c>
      <c r="F353" s="32"/>
    </row>
    <row r="354" spans="2:6">
      <c r="B354" s="103" t="s">
        <v>276</v>
      </c>
      <c r="C354" s="32">
        <v>116987.46</v>
      </c>
      <c r="D354" s="32">
        <v>116987.46</v>
      </c>
      <c r="E354" s="32">
        <v>0</v>
      </c>
      <c r="F354" s="32"/>
    </row>
    <row r="355" spans="2:6">
      <c r="B355" s="103" t="s">
        <v>277</v>
      </c>
      <c r="C355" s="32">
        <v>247283.79</v>
      </c>
      <c r="D355" s="32">
        <v>247283.79</v>
      </c>
      <c r="E355" s="32">
        <v>0</v>
      </c>
      <c r="F355" s="32"/>
    </row>
    <row r="356" spans="2:6">
      <c r="B356" s="103" t="s">
        <v>278</v>
      </c>
      <c r="C356" s="32">
        <v>0</v>
      </c>
      <c r="D356" s="32">
        <v>485376.32</v>
      </c>
      <c r="E356" s="32">
        <v>485376.32</v>
      </c>
      <c r="F356" s="32"/>
    </row>
    <row r="357" spans="2:6">
      <c r="B357" s="103" t="s">
        <v>279</v>
      </c>
      <c r="C357" s="32">
        <v>0</v>
      </c>
      <c r="D357" s="32">
        <v>919290.84</v>
      </c>
      <c r="E357" s="32">
        <v>919290.84</v>
      </c>
      <c r="F357" s="32"/>
    </row>
    <row r="358" spans="2:6">
      <c r="B358" s="58" t="s">
        <v>280</v>
      </c>
      <c r="C358" s="32">
        <v>0</v>
      </c>
      <c r="D358" s="32">
        <v>175367</v>
      </c>
      <c r="E358" s="32">
        <v>175367</v>
      </c>
      <c r="F358" s="32"/>
    </row>
    <row r="359" spans="2:6">
      <c r="B359" s="65" t="s">
        <v>281</v>
      </c>
      <c r="C359" s="34">
        <v>0</v>
      </c>
      <c r="D359" s="34">
        <v>296941.25</v>
      </c>
      <c r="E359" s="34">
        <v>296941.25</v>
      </c>
      <c r="F359" s="34"/>
    </row>
    <row r="360" spans="2:6">
      <c r="C360" s="104">
        <f>SUM(C332:C359)</f>
        <v>15409337.799999995</v>
      </c>
      <c r="D360" s="104">
        <f>SUM(D332:D359)</f>
        <v>23461577.719999995</v>
      </c>
      <c r="E360" s="104">
        <f>SUM(E332:E359)</f>
        <v>8052239.9199999999</v>
      </c>
      <c r="F360" s="110"/>
    </row>
    <row r="361" spans="2:6">
      <c r="B361" s="21" t="s">
        <v>282</v>
      </c>
    </row>
    <row r="363" spans="2:6">
      <c r="B363" s="95" t="s">
        <v>283</v>
      </c>
      <c r="C363" s="96" t="s">
        <v>56</v>
      </c>
      <c r="D363" s="28" t="s">
        <v>57</v>
      </c>
      <c r="E363" s="28" t="s">
        <v>58</v>
      </c>
    </row>
    <row r="364" spans="2:6">
      <c r="B364" s="101" t="s">
        <v>284</v>
      </c>
      <c r="C364" s="30"/>
      <c r="D364" s="30"/>
      <c r="E364" s="30"/>
    </row>
    <row r="365" spans="2:6">
      <c r="B365" s="103" t="s">
        <v>285</v>
      </c>
      <c r="C365" s="32">
        <v>7448.04</v>
      </c>
      <c r="D365" s="32">
        <v>0</v>
      </c>
      <c r="E365" s="32">
        <v>-7448.04</v>
      </c>
    </row>
    <row r="366" spans="2:6">
      <c r="B366" s="103" t="s">
        <v>286</v>
      </c>
      <c r="C366" s="32">
        <v>390000</v>
      </c>
      <c r="D366" s="32">
        <v>18624.68</v>
      </c>
      <c r="E366" s="32">
        <v>-371375.32</v>
      </c>
    </row>
    <row r="367" spans="2:6">
      <c r="B367" s="103" t="s">
        <v>287</v>
      </c>
      <c r="C367" s="32">
        <v>3477851.84</v>
      </c>
      <c r="D367" s="32">
        <v>3431174.15</v>
      </c>
      <c r="E367" s="32">
        <v>-46677.69</v>
      </c>
    </row>
    <row r="368" spans="2:6">
      <c r="B368" s="103" t="s">
        <v>288</v>
      </c>
      <c r="C368" s="32">
        <v>7439417.0599999996</v>
      </c>
      <c r="D368" s="32">
        <v>7007970.3099999996</v>
      </c>
      <c r="E368" s="32">
        <v>-431446.75</v>
      </c>
    </row>
    <row r="369" spans="2:5">
      <c r="B369" s="103" t="s">
        <v>289</v>
      </c>
      <c r="C369" s="32">
        <v>3772665.01</v>
      </c>
      <c r="D369" s="32">
        <v>4443739.3</v>
      </c>
      <c r="E369" s="32">
        <v>671074.29</v>
      </c>
    </row>
    <row r="370" spans="2:5">
      <c r="B370" s="103" t="s">
        <v>290</v>
      </c>
      <c r="C370" s="32">
        <v>3014411.75</v>
      </c>
      <c r="D370" s="32">
        <v>4117769.54</v>
      </c>
      <c r="E370" s="32">
        <v>1103357.79</v>
      </c>
    </row>
    <row r="371" spans="2:5">
      <c r="B371" s="103" t="s">
        <v>291</v>
      </c>
      <c r="C371" s="32">
        <v>11666.39</v>
      </c>
      <c r="D371" s="32">
        <v>1302218.2</v>
      </c>
      <c r="E371" s="32">
        <v>1290551.81</v>
      </c>
    </row>
    <row r="372" spans="2:5">
      <c r="B372" s="103" t="s">
        <v>292</v>
      </c>
      <c r="C372" s="32">
        <v>14379.35</v>
      </c>
      <c r="D372" s="32">
        <v>0</v>
      </c>
      <c r="E372" s="32">
        <v>-14379.35</v>
      </c>
    </row>
    <row r="373" spans="2:5">
      <c r="B373" s="103" t="s">
        <v>293</v>
      </c>
      <c r="C373" s="32">
        <v>771.81</v>
      </c>
      <c r="D373" s="32">
        <v>0</v>
      </c>
      <c r="E373" s="32">
        <v>-771.81</v>
      </c>
    </row>
    <row r="374" spans="2:5">
      <c r="B374" s="103" t="s">
        <v>294</v>
      </c>
      <c r="C374" s="32">
        <v>24447.83</v>
      </c>
      <c r="D374" s="32">
        <v>0</v>
      </c>
      <c r="E374" s="32">
        <v>-24447.83</v>
      </c>
    </row>
    <row r="375" spans="2:5">
      <c r="B375" s="103" t="s">
        <v>295</v>
      </c>
      <c r="C375" s="32">
        <v>109708.34</v>
      </c>
      <c r="D375" s="32">
        <v>8713.49</v>
      </c>
      <c r="E375" s="32">
        <v>-100994.85</v>
      </c>
    </row>
    <row r="376" spans="2:5">
      <c r="B376" s="103" t="s">
        <v>296</v>
      </c>
      <c r="C376" s="32">
        <v>26372.46</v>
      </c>
      <c r="D376" s="32">
        <v>101315.96</v>
      </c>
      <c r="E376" s="32">
        <v>74943.5</v>
      </c>
    </row>
    <row r="377" spans="2:5">
      <c r="B377" s="58" t="s">
        <v>297</v>
      </c>
      <c r="C377" s="32">
        <v>205027.95</v>
      </c>
      <c r="D377" s="32">
        <v>0</v>
      </c>
      <c r="E377" s="32">
        <v>-205027.95</v>
      </c>
    </row>
    <row r="378" spans="2:5">
      <c r="B378" s="33" t="s">
        <v>298</v>
      </c>
      <c r="C378" s="34">
        <v>0</v>
      </c>
      <c r="D378" s="34">
        <v>181072.31</v>
      </c>
      <c r="E378" s="34">
        <v>181072.31</v>
      </c>
    </row>
    <row r="379" spans="2:5">
      <c r="C379" s="104">
        <f>SUM(C365:C378)</f>
        <v>18494167.829999998</v>
      </c>
      <c r="D379" s="104">
        <f>SUM(D365:D378)</f>
        <v>20612597.939999998</v>
      </c>
      <c r="E379" s="104">
        <f>SUM(E365:E378)</f>
        <v>2118430.1099999994</v>
      </c>
    </row>
    <row r="382" spans="2:5">
      <c r="B382" s="95" t="s">
        <v>299</v>
      </c>
      <c r="C382" s="96"/>
      <c r="D382" s="28" t="s">
        <v>300</v>
      </c>
      <c r="E382" s="19"/>
    </row>
    <row r="383" spans="2:5">
      <c r="B383" s="29"/>
      <c r="C383" s="102"/>
      <c r="D383" s="30"/>
      <c r="E383" s="45"/>
    </row>
    <row r="384" spans="2:5">
      <c r="B384" s="31" t="s">
        <v>63</v>
      </c>
      <c r="C384" s="48">
        <v>223056.52</v>
      </c>
      <c r="D384" s="32"/>
      <c r="E384" s="45"/>
    </row>
    <row r="385" spans="2:7">
      <c r="B385" s="58" t="s">
        <v>66</v>
      </c>
      <c r="C385" s="48">
        <v>861648</v>
      </c>
      <c r="D385" s="32"/>
      <c r="E385" s="45"/>
    </row>
    <row r="386" spans="2:7">
      <c r="B386" s="58" t="s">
        <v>68</v>
      </c>
      <c r="C386" s="48">
        <v>11687</v>
      </c>
      <c r="D386" s="32"/>
      <c r="E386" s="45"/>
    </row>
    <row r="387" spans="2:7">
      <c r="B387" s="58" t="s">
        <v>70</v>
      </c>
      <c r="C387" s="111">
        <v>70997</v>
      </c>
      <c r="D387" s="32"/>
      <c r="E387" s="45"/>
    </row>
    <row r="388" spans="2:7">
      <c r="B388" s="58" t="s">
        <v>71</v>
      </c>
      <c r="C388" s="111">
        <v>14999.99</v>
      </c>
      <c r="D388" s="32"/>
      <c r="E388" s="45"/>
    </row>
    <row r="389" spans="2:7">
      <c r="B389" s="31" t="s">
        <v>79</v>
      </c>
      <c r="C389" s="111">
        <v>55500</v>
      </c>
      <c r="D389" s="32"/>
      <c r="E389" s="45"/>
      <c r="F389" s="19"/>
      <c r="G389" s="19"/>
    </row>
    <row r="390" spans="2:7">
      <c r="B390" s="33" t="s">
        <v>86</v>
      </c>
      <c r="C390" s="112">
        <v>2000</v>
      </c>
      <c r="D390" s="34"/>
      <c r="E390" s="45"/>
      <c r="F390" s="19"/>
      <c r="G390" s="19"/>
    </row>
    <row r="391" spans="2:7">
      <c r="C391" s="42">
        <f>SUM(C384:C390)</f>
        <v>1239888.51</v>
      </c>
      <c r="D391" s="28"/>
      <c r="E391" s="19"/>
      <c r="F391" s="19"/>
      <c r="G391" s="19"/>
    </row>
    <row r="392" spans="2:7">
      <c r="F392" s="19"/>
      <c r="G392" s="19"/>
    </row>
    <row r="393" spans="2:7" ht="15">
      <c r="B393"/>
      <c r="F393" s="19"/>
      <c r="G393" s="19"/>
    </row>
    <row r="394" spans="2:7">
      <c r="F394" s="19"/>
      <c r="G394" s="19"/>
    </row>
    <row r="395" spans="2:7">
      <c r="F395" s="19"/>
      <c r="G395" s="19"/>
    </row>
    <row r="396" spans="2:7">
      <c r="B396" s="21" t="s">
        <v>301</v>
      </c>
      <c r="F396" s="19"/>
      <c r="G396" s="19"/>
    </row>
    <row r="397" spans="2:7">
      <c r="B397" s="21" t="s">
        <v>302</v>
      </c>
      <c r="F397" s="19"/>
      <c r="G397" s="19"/>
    </row>
    <row r="398" spans="2:7">
      <c r="B398" s="5"/>
      <c r="C398" s="5"/>
      <c r="D398" s="5"/>
      <c r="E398" s="5"/>
      <c r="F398" s="19"/>
      <c r="G398" s="19"/>
    </row>
    <row r="399" spans="2:7">
      <c r="B399" s="113" t="s">
        <v>303</v>
      </c>
      <c r="C399" s="114"/>
      <c r="D399" s="114"/>
      <c r="E399" s="115"/>
      <c r="F399" s="19"/>
      <c r="G399" s="19"/>
    </row>
    <row r="400" spans="2:7">
      <c r="B400" s="116" t="s">
        <v>304</v>
      </c>
      <c r="C400" s="117"/>
      <c r="D400" s="117"/>
      <c r="E400" s="118"/>
      <c r="F400" s="19"/>
      <c r="G400" s="119"/>
    </row>
    <row r="401" spans="2:7">
      <c r="B401" s="120" t="s">
        <v>305</v>
      </c>
      <c r="C401" s="121"/>
      <c r="D401" s="121"/>
      <c r="E401" s="122"/>
      <c r="F401" s="19"/>
      <c r="G401" s="119"/>
    </row>
    <row r="402" spans="2:7">
      <c r="B402" s="123" t="s">
        <v>306</v>
      </c>
      <c r="C402" s="124"/>
      <c r="E402" s="125">
        <v>30972553.41</v>
      </c>
      <c r="F402" s="19"/>
      <c r="G402" s="119"/>
    </row>
    <row r="403" spans="2:7">
      <c r="B403" s="126"/>
      <c r="C403" s="126"/>
      <c r="D403" s="19"/>
      <c r="F403" s="19"/>
      <c r="G403" s="119"/>
    </row>
    <row r="404" spans="2:7">
      <c r="B404" s="127" t="s">
        <v>307</v>
      </c>
      <c r="C404" s="127"/>
      <c r="D404" s="128"/>
      <c r="E404" s="129">
        <f>SUM(D404:D409)</f>
        <v>6746.03</v>
      </c>
      <c r="F404" s="19"/>
      <c r="G404" s="19"/>
    </row>
    <row r="405" spans="2:7">
      <c r="B405" s="130" t="s">
        <v>308</v>
      </c>
      <c r="C405" s="130"/>
      <c r="D405" s="131" t="s">
        <v>309</v>
      </c>
      <c r="E405" s="132"/>
      <c r="F405" s="19"/>
      <c r="G405" s="19"/>
    </row>
    <row r="406" spans="2:7">
      <c r="B406" s="130" t="s">
        <v>310</v>
      </c>
      <c r="C406" s="130"/>
      <c r="D406" s="131" t="s">
        <v>309</v>
      </c>
      <c r="E406" s="132"/>
      <c r="F406" s="19"/>
      <c r="G406" s="19"/>
    </row>
    <row r="407" spans="2:7">
      <c r="B407" s="130" t="s">
        <v>311</v>
      </c>
      <c r="C407" s="130"/>
      <c r="D407" s="131" t="s">
        <v>309</v>
      </c>
      <c r="E407" s="132"/>
      <c r="F407" s="19"/>
      <c r="G407" s="19"/>
    </row>
    <row r="408" spans="2:7">
      <c r="B408" s="130" t="s">
        <v>312</v>
      </c>
      <c r="C408" s="130"/>
      <c r="D408" s="131" t="s">
        <v>309</v>
      </c>
      <c r="E408" s="132"/>
      <c r="F408" s="19"/>
      <c r="G408" s="19"/>
    </row>
    <row r="409" spans="2:7">
      <c r="B409" s="133" t="s">
        <v>313</v>
      </c>
      <c r="C409" s="134"/>
      <c r="D409" s="131">
        <v>6746.03</v>
      </c>
      <c r="E409" s="132"/>
      <c r="F409" s="19"/>
      <c r="G409" s="19"/>
    </row>
    <row r="410" spans="2:7">
      <c r="B410" s="126"/>
      <c r="C410" s="126"/>
      <c r="D410" s="19"/>
      <c r="F410" s="19"/>
      <c r="G410" s="19"/>
    </row>
    <row r="411" spans="2:7">
      <c r="B411" s="127" t="s">
        <v>314</v>
      </c>
      <c r="C411" s="127"/>
      <c r="D411" s="128"/>
      <c r="E411" s="135">
        <f>SUM(D411:D415)</f>
        <v>0</v>
      </c>
      <c r="F411" s="19"/>
      <c r="G411" s="19"/>
    </row>
    <row r="412" spans="2:7">
      <c r="B412" s="130" t="s">
        <v>315</v>
      </c>
      <c r="C412" s="130"/>
      <c r="D412" s="131" t="s">
        <v>309</v>
      </c>
      <c r="E412" s="132"/>
      <c r="F412" s="19"/>
      <c r="G412" s="19"/>
    </row>
    <row r="413" spans="2:7">
      <c r="B413" s="130" t="s">
        <v>316</v>
      </c>
      <c r="C413" s="130"/>
      <c r="D413" s="131" t="s">
        <v>309</v>
      </c>
      <c r="E413" s="132"/>
      <c r="F413" s="19"/>
      <c r="G413" s="19"/>
    </row>
    <row r="414" spans="2:7">
      <c r="B414" s="130" t="s">
        <v>317</v>
      </c>
      <c r="C414" s="130"/>
      <c r="D414" s="131" t="s">
        <v>309</v>
      </c>
      <c r="E414" s="132"/>
      <c r="F414" s="19"/>
      <c r="G414" s="19"/>
    </row>
    <row r="415" spans="2:7">
      <c r="B415" s="136" t="s">
        <v>318</v>
      </c>
      <c r="C415" s="137"/>
      <c r="D415" s="138"/>
      <c r="E415" s="139"/>
      <c r="F415" s="19"/>
      <c r="G415" s="19"/>
    </row>
    <row r="416" spans="2:7">
      <c r="B416" s="126"/>
      <c r="C416" s="126"/>
      <c r="F416" s="19"/>
      <c r="G416" s="19"/>
    </row>
    <row r="417" spans="2:7">
      <c r="B417" s="140" t="s">
        <v>319</v>
      </c>
      <c r="C417" s="140"/>
      <c r="E417" s="141">
        <f>+E402+E404-E411</f>
        <v>30979299.440000001</v>
      </c>
      <c r="F417" s="19"/>
      <c r="G417" s="119"/>
    </row>
    <row r="418" spans="2:7">
      <c r="B418" s="5"/>
      <c r="C418" s="5"/>
      <c r="D418" s="5"/>
      <c r="E418" s="5"/>
      <c r="F418" s="19"/>
      <c r="G418" s="19"/>
    </row>
    <row r="419" spans="2:7">
      <c r="B419" s="5"/>
      <c r="C419" s="5"/>
      <c r="D419" s="5"/>
      <c r="E419" s="5"/>
      <c r="F419" s="19"/>
      <c r="G419" s="19"/>
    </row>
    <row r="420" spans="2:7">
      <c r="B420" s="113" t="s">
        <v>320</v>
      </c>
      <c r="C420" s="114"/>
      <c r="D420" s="114"/>
      <c r="E420" s="115"/>
      <c r="F420" s="19"/>
      <c r="G420" s="19"/>
    </row>
    <row r="421" spans="2:7">
      <c r="B421" s="116" t="s">
        <v>304</v>
      </c>
      <c r="C421" s="117"/>
      <c r="D421" s="117"/>
      <c r="E421" s="118"/>
      <c r="F421" s="19"/>
      <c r="G421" s="19"/>
    </row>
    <row r="422" spans="2:7">
      <c r="B422" s="120" t="s">
        <v>305</v>
      </c>
      <c r="C422" s="121"/>
      <c r="D422" s="121"/>
      <c r="E422" s="122"/>
      <c r="F422" s="19"/>
      <c r="G422" s="19"/>
    </row>
    <row r="423" spans="2:7">
      <c r="B423" s="123" t="s">
        <v>321</v>
      </c>
      <c r="C423" s="124"/>
      <c r="E423" s="142">
        <v>24023493.149999999</v>
      </c>
      <c r="F423" s="19"/>
      <c r="G423" s="19"/>
    </row>
    <row r="424" spans="2:7">
      <c r="B424" s="126"/>
      <c r="C424" s="126"/>
      <c r="F424" s="19"/>
      <c r="G424" s="19"/>
    </row>
    <row r="425" spans="2:7">
      <c r="B425" s="143" t="s">
        <v>322</v>
      </c>
      <c r="C425" s="143"/>
      <c r="D425" s="128"/>
      <c r="E425" s="144">
        <f>SUM(D425:D442)</f>
        <v>1239888.51</v>
      </c>
      <c r="F425" s="19"/>
      <c r="G425" s="19"/>
    </row>
    <row r="426" spans="2:7">
      <c r="B426" s="130" t="s">
        <v>323</v>
      </c>
      <c r="C426" s="130"/>
      <c r="D426" s="131">
        <v>1096391.52</v>
      </c>
      <c r="E426" s="145"/>
      <c r="F426" s="19"/>
      <c r="G426" s="19"/>
    </row>
    <row r="427" spans="2:7">
      <c r="B427" s="130" t="s">
        <v>324</v>
      </c>
      <c r="C427" s="130"/>
      <c r="D427" s="131">
        <v>85996.99</v>
      </c>
      <c r="E427" s="145"/>
      <c r="F427" s="19"/>
      <c r="G427" s="19"/>
    </row>
    <row r="428" spans="2:7">
      <c r="B428" s="130" t="s">
        <v>325</v>
      </c>
      <c r="C428" s="130"/>
      <c r="D428" s="131" t="s">
        <v>309</v>
      </c>
      <c r="E428" s="145"/>
      <c r="F428" s="19"/>
      <c r="G428" s="19"/>
    </row>
    <row r="429" spans="2:7">
      <c r="B429" s="130" t="s">
        <v>326</v>
      </c>
      <c r="C429" s="130"/>
      <c r="D429" s="131" t="s">
        <v>309</v>
      </c>
      <c r="E429" s="145"/>
      <c r="F429" s="19"/>
      <c r="G429" s="19"/>
    </row>
    <row r="430" spans="2:7">
      <c r="B430" s="130" t="s">
        <v>327</v>
      </c>
      <c r="C430" s="130"/>
      <c r="D430" s="131" t="s">
        <v>309</v>
      </c>
      <c r="E430" s="145"/>
      <c r="F430" s="19"/>
      <c r="G430" s="119"/>
    </row>
    <row r="431" spans="2:7">
      <c r="B431" s="130" t="s">
        <v>328</v>
      </c>
      <c r="C431" s="130"/>
      <c r="D431" s="131">
        <v>57500</v>
      </c>
      <c r="E431" s="145"/>
      <c r="F431" s="19"/>
      <c r="G431" s="19"/>
    </row>
    <row r="432" spans="2:7">
      <c r="B432" s="130" t="s">
        <v>329</v>
      </c>
      <c r="C432" s="130"/>
      <c r="D432" s="131" t="s">
        <v>309</v>
      </c>
      <c r="E432" s="145"/>
      <c r="F432" s="19"/>
      <c r="G432" s="119"/>
    </row>
    <row r="433" spans="2:7">
      <c r="B433" s="130" t="s">
        <v>330</v>
      </c>
      <c r="C433" s="130"/>
      <c r="D433" s="131" t="s">
        <v>309</v>
      </c>
      <c r="E433" s="145"/>
      <c r="F433" s="19"/>
      <c r="G433" s="19"/>
    </row>
    <row r="434" spans="2:7">
      <c r="B434" s="130" t="s">
        <v>331</v>
      </c>
      <c r="C434" s="130"/>
      <c r="D434" s="131" t="s">
        <v>309</v>
      </c>
      <c r="E434" s="145"/>
      <c r="F434" s="19"/>
      <c r="G434" s="119"/>
    </row>
    <row r="435" spans="2:7">
      <c r="B435" s="130" t="s">
        <v>332</v>
      </c>
      <c r="C435" s="130"/>
      <c r="D435" s="131" t="s">
        <v>309</v>
      </c>
      <c r="E435" s="145"/>
      <c r="F435" s="19"/>
      <c r="G435" s="119"/>
    </row>
    <row r="436" spans="2:7">
      <c r="B436" s="130" t="s">
        <v>333</v>
      </c>
      <c r="C436" s="130"/>
      <c r="D436" s="131" t="s">
        <v>309</v>
      </c>
      <c r="E436" s="145"/>
      <c r="F436" s="19"/>
      <c r="G436" s="119"/>
    </row>
    <row r="437" spans="2:7">
      <c r="B437" s="130" t="s">
        <v>334</v>
      </c>
      <c r="C437" s="130"/>
      <c r="D437" s="131" t="s">
        <v>309</v>
      </c>
      <c r="E437" s="145"/>
      <c r="F437" s="19"/>
      <c r="G437" s="119"/>
    </row>
    <row r="438" spans="2:7">
      <c r="B438" s="130" t="s">
        <v>335</v>
      </c>
      <c r="C438" s="130"/>
      <c r="D438" s="131" t="s">
        <v>309</v>
      </c>
      <c r="E438" s="145"/>
      <c r="F438" s="19"/>
      <c r="G438" s="146"/>
    </row>
    <row r="439" spans="2:7">
      <c r="B439" s="130" t="s">
        <v>336</v>
      </c>
      <c r="C439" s="130"/>
      <c r="D439" s="131" t="s">
        <v>309</v>
      </c>
      <c r="E439" s="145"/>
      <c r="F439" s="19"/>
      <c r="G439" s="19"/>
    </row>
    <row r="440" spans="2:7">
      <c r="B440" s="130" t="s">
        <v>337</v>
      </c>
      <c r="C440" s="130"/>
      <c r="D440" s="131" t="s">
        <v>309</v>
      </c>
      <c r="E440" s="145"/>
      <c r="F440" s="19"/>
      <c r="G440" s="19"/>
    </row>
    <row r="441" spans="2:7">
      <c r="B441" s="130" t="s">
        <v>338</v>
      </c>
      <c r="C441" s="130"/>
      <c r="D441" s="131" t="s">
        <v>309</v>
      </c>
      <c r="E441" s="145"/>
      <c r="F441" s="19"/>
      <c r="G441" s="19"/>
    </row>
    <row r="442" spans="2:7">
      <c r="B442" s="147" t="s">
        <v>339</v>
      </c>
      <c r="C442" s="148"/>
      <c r="D442" s="149">
        <v>0</v>
      </c>
      <c r="E442" s="145"/>
      <c r="F442" s="19"/>
      <c r="G442" s="19"/>
    </row>
    <row r="443" spans="2:7">
      <c r="B443" s="126"/>
      <c r="C443" s="126"/>
      <c r="F443" s="19"/>
      <c r="G443" s="19"/>
    </row>
    <row r="444" spans="2:7">
      <c r="B444" s="143" t="s">
        <v>340</v>
      </c>
      <c r="C444" s="143"/>
      <c r="D444" s="128"/>
      <c r="E444" s="144">
        <f>SUM(D444:D451)</f>
        <v>7</v>
      </c>
      <c r="F444" s="19"/>
      <c r="G444" s="19"/>
    </row>
    <row r="445" spans="2:7">
      <c r="B445" s="130" t="s">
        <v>341</v>
      </c>
      <c r="C445" s="130"/>
      <c r="D445" s="131" t="s">
        <v>309</v>
      </c>
      <c r="E445" s="145"/>
      <c r="F445" s="19"/>
      <c r="G445" s="19"/>
    </row>
    <row r="446" spans="2:7">
      <c r="B446" s="130" t="s">
        <v>342</v>
      </c>
      <c r="C446" s="130"/>
      <c r="D446" s="131" t="s">
        <v>309</v>
      </c>
      <c r="E446" s="145"/>
      <c r="F446" s="19"/>
      <c r="G446" s="19"/>
    </row>
    <row r="447" spans="2:7">
      <c r="B447" s="130" t="s">
        <v>343</v>
      </c>
      <c r="C447" s="130"/>
      <c r="D447" s="131" t="s">
        <v>309</v>
      </c>
      <c r="E447" s="145"/>
      <c r="F447" s="19"/>
      <c r="G447" s="19"/>
    </row>
    <row r="448" spans="2:7">
      <c r="B448" s="130" t="s">
        <v>344</v>
      </c>
      <c r="C448" s="130"/>
      <c r="D448" s="131" t="s">
        <v>309</v>
      </c>
      <c r="E448" s="145"/>
      <c r="F448" s="19"/>
      <c r="G448" s="19"/>
    </row>
    <row r="449" spans="2:7">
      <c r="B449" s="130" t="s">
        <v>345</v>
      </c>
      <c r="C449" s="130"/>
      <c r="D449" s="131" t="s">
        <v>309</v>
      </c>
      <c r="E449" s="145"/>
      <c r="F449" s="19"/>
      <c r="G449" s="19"/>
    </row>
    <row r="450" spans="2:7">
      <c r="B450" s="130" t="s">
        <v>346</v>
      </c>
      <c r="C450" s="130"/>
      <c r="D450" s="131">
        <v>7</v>
      </c>
      <c r="E450" s="145"/>
      <c r="F450" s="19"/>
      <c r="G450" s="19"/>
    </row>
    <row r="451" spans="2:7">
      <c r="B451" s="147" t="s">
        <v>347</v>
      </c>
      <c r="C451" s="148"/>
      <c r="D451" s="131" t="s">
        <v>309</v>
      </c>
      <c r="E451" s="145"/>
      <c r="F451" s="19"/>
      <c r="G451" s="19"/>
    </row>
    <row r="452" spans="2:7">
      <c r="B452" s="126"/>
      <c r="C452" s="126"/>
      <c r="F452" s="19"/>
      <c r="G452" s="19"/>
    </row>
    <row r="453" spans="2:7">
      <c r="B453" s="150" t="s">
        <v>348</v>
      </c>
      <c r="E453" s="141">
        <f>+E423-E425+E444</f>
        <v>22783611.639999997</v>
      </c>
      <c r="F453" s="119"/>
      <c r="G453" s="119"/>
    </row>
    <row r="454" spans="2:7">
      <c r="F454" s="151"/>
      <c r="G454" s="19"/>
    </row>
    <row r="455" spans="2:7">
      <c r="B455" s="152" t="s">
        <v>349</v>
      </c>
      <c r="C455" s="152"/>
      <c r="D455" s="152"/>
      <c r="E455" s="152"/>
      <c r="F455" s="152"/>
      <c r="G455" s="19"/>
    </row>
    <row r="456" spans="2:7">
      <c r="B456" s="153"/>
      <c r="C456" s="153"/>
      <c r="D456" s="153"/>
      <c r="E456" s="153"/>
      <c r="F456" s="153"/>
      <c r="G456" s="19"/>
    </row>
    <row r="457" spans="2:7">
      <c r="B457" s="153"/>
      <c r="C457" s="153"/>
      <c r="D457" s="153"/>
      <c r="E457" s="153"/>
      <c r="F457" s="153"/>
      <c r="G457" s="19"/>
    </row>
    <row r="458" spans="2:7">
      <c r="B458" s="68" t="s">
        <v>350</v>
      </c>
      <c r="C458" s="69" t="s">
        <v>56</v>
      </c>
      <c r="D458" s="93" t="s">
        <v>57</v>
      </c>
      <c r="E458" s="93" t="s">
        <v>58</v>
      </c>
      <c r="F458" s="19"/>
      <c r="G458" s="19"/>
    </row>
    <row r="459" spans="2:7">
      <c r="B459" s="29" t="s">
        <v>351</v>
      </c>
      <c r="C459" s="154">
        <v>0</v>
      </c>
      <c r="D459" s="102"/>
      <c r="E459" s="102"/>
      <c r="F459" s="19"/>
      <c r="G459" s="19"/>
    </row>
    <row r="460" spans="2:7">
      <c r="B460" s="31"/>
      <c r="C460" s="155">
        <v>0</v>
      </c>
      <c r="D460" s="48"/>
      <c r="E460" s="48"/>
      <c r="F460" s="19"/>
      <c r="G460" s="19"/>
    </row>
    <row r="461" spans="2:7">
      <c r="B461" s="33"/>
      <c r="C461" s="156">
        <v>0</v>
      </c>
      <c r="D461" s="157">
        <v>0</v>
      </c>
      <c r="E461" s="157">
        <v>0</v>
      </c>
      <c r="F461" s="19"/>
      <c r="G461" s="19"/>
    </row>
    <row r="462" spans="2:7">
      <c r="C462" s="28">
        <f>SUM(C460:C461)</f>
        <v>0</v>
      </c>
      <c r="D462" s="28">
        <f>SUM(D460:D461)</f>
        <v>0</v>
      </c>
      <c r="E462" s="28">
        <f>SUM(E460:E461)</f>
        <v>0</v>
      </c>
      <c r="F462" s="19"/>
      <c r="G462" s="19"/>
    </row>
    <row r="463" spans="2:7">
      <c r="F463" s="19"/>
      <c r="G463" s="19"/>
    </row>
    <row r="464" spans="2:7">
      <c r="F464" s="19"/>
      <c r="G464" s="19"/>
    </row>
    <row r="465" spans="2:7">
      <c r="F465" s="19"/>
      <c r="G465" s="19"/>
    </row>
    <row r="466" spans="2:7">
      <c r="B466" s="8" t="s">
        <v>1</v>
      </c>
      <c r="F466" s="19"/>
      <c r="G466" s="19"/>
    </row>
    <row r="467" spans="2:7">
      <c r="F467" s="19"/>
      <c r="G467" s="19"/>
    </row>
    <row r="468" spans="2:7">
      <c r="C468" s="5"/>
      <c r="D468" s="5"/>
      <c r="E468" s="5"/>
    </row>
    <row r="469" spans="2:7">
      <c r="C469" s="5"/>
      <c r="D469" s="5"/>
      <c r="E469" s="5"/>
    </row>
    <row r="470" spans="2:7">
      <c r="C470" s="5"/>
      <c r="D470" s="5"/>
      <c r="E470" s="5"/>
    </row>
    <row r="471" spans="2:7">
      <c r="G471" s="19"/>
    </row>
    <row r="472" spans="2:7">
      <c r="B472" s="6" t="s">
        <v>352</v>
      </c>
      <c r="C472" s="5"/>
      <c r="D472" s="6" t="s">
        <v>353</v>
      </c>
      <c r="E472" s="6"/>
      <c r="F472" s="6"/>
      <c r="G472" s="6"/>
    </row>
    <row r="473" spans="2:7">
      <c r="B473" s="4" t="s">
        <v>2</v>
      </c>
      <c r="C473" s="5"/>
      <c r="D473" s="158" t="s">
        <v>3</v>
      </c>
      <c r="E473" s="158"/>
      <c r="F473" s="19"/>
      <c r="G473" s="159"/>
    </row>
    <row r="474" spans="2:7">
      <c r="B474" s="4" t="s">
        <v>4</v>
      </c>
      <c r="C474" s="5"/>
      <c r="D474" s="160" t="s">
        <v>5</v>
      </c>
      <c r="E474" s="160"/>
      <c r="F474" s="161"/>
      <c r="G474" s="161"/>
    </row>
    <row r="475" spans="2:7">
      <c r="B475" s="5"/>
      <c r="C475" s="5"/>
      <c r="D475" s="5"/>
      <c r="E475" s="5"/>
      <c r="F475" s="5"/>
      <c r="G475" s="5"/>
    </row>
    <row r="476" spans="2:7">
      <c r="B476" s="5"/>
      <c r="C476" s="5"/>
      <c r="D476" s="5"/>
      <c r="E476" s="5"/>
      <c r="F476" s="5"/>
      <c r="G476" s="5"/>
    </row>
  </sheetData>
  <mergeCells count="67">
    <mergeCell ref="D473:E473"/>
    <mergeCell ref="D474:E474"/>
    <mergeCell ref="B449:C449"/>
    <mergeCell ref="B450:C450"/>
    <mergeCell ref="B451:C451"/>
    <mergeCell ref="B452:C452"/>
    <mergeCell ref="B455:F455"/>
    <mergeCell ref="B444:C444"/>
    <mergeCell ref="B445:C445"/>
    <mergeCell ref="B446:C446"/>
    <mergeCell ref="B447:C447"/>
    <mergeCell ref="B448:C448"/>
    <mergeCell ref="B439:C439"/>
    <mergeCell ref="B440:C440"/>
    <mergeCell ref="B441:C441"/>
    <mergeCell ref="B442:C442"/>
    <mergeCell ref="B443:C443"/>
    <mergeCell ref="B434:C434"/>
    <mergeCell ref="B435:C435"/>
    <mergeCell ref="B436:C436"/>
    <mergeCell ref="B437:C437"/>
    <mergeCell ref="B438:C438"/>
    <mergeCell ref="B429:C429"/>
    <mergeCell ref="B430:C430"/>
    <mergeCell ref="B431:C431"/>
    <mergeCell ref="B432:C432"/>
    <mergeCell ref="B433:C433"/>
    <mergeCell ref="B424:C424"/>
    <mergeCell ref="B425:C425"/>
    <mergeCell ref="B426:C426"/>
    <mergeCell ref="B427:C427"/>
    <mergeCell ref="B428:C428"/>
    <mergeCell ref="B417:C417"/>
    <mergeCell ref="B420:E420"/>
    <mergeCell ref="B421:E421"/>
    <mergeCell ref="B422:E422"/>
    <mergeCell ref="B423:C423"/>
    <mergeCell ref="B412:C412"/>
    <mergeCell ref="B413:C413"/>
    <mergeCell ref="B414:C414"/>
    <mergeCell ref="B415:C415"/>
    <mergeCell ref="B416:C416"/>
    <mergeCell ref="B407:C407"/>
    <mergeCell ref="B408:C408"/>
    <mergeCell ref="B409:C409"/>
    <mergeCell ref="B410:C410"/>
    <mergeCell ref="B411:C411"/>
    <mergeCell ref="B402:C402"/>
    <mergeCell ref="B403:C403"/>
    <mergeCell ref="B404:C404"/>
    <mergeCell ref="B405:C405"/>
    <mergeCell ref="B406:C406"/>
    <mergeCell ref="D224:E224"/>
    <mergeCell ref="D232:E232"/>
    <mergeCell ref="B399:E399"/>
    <mergeCell ref="B400:E400"/>
    <mergeCell ref="B401:E401"/>
    <mergeCell ref="D77:E77"/>
    <mergeCell ref="D179:E179"/>
    <mergeCell ref="D186:E186"/>
    <mergeCell ref="D193:E193"/>
    <mergeCell ref="D200:E200"/>
    <mergeCell ref="A2:G2"/>
    <mergeCell ref="A3:G3"/>
    <mergeCell ref="A4:G4"/>
    <mergeCell ref="D7:E7"/>
    <mergeCell ref="A9:G9"/>
  </mergeCells>
  <dataValidations count="4">
    <dataValidation allowBlank="1" showInputMessage="1" showErrorMessage="1" prompt="Especificar origen de dicho recurso: Federal, Estatal, Municipal, Particulares." sqref="D175 D182 D189"/>
    <dataValidation allowBlank="1" showInputMessage="1" showErrorMessage="1" prompt="Características cualitativas significativas que les impacten financieramente." sqref="D148:E148 E175 E182 E189"/>
    <dataValidation allowBlank="1" showInputMessage="1" showErrorMessage="1" prompt="Corresponde al número de la cuenta de acuerdo al Plan de Cuentas emitido por el CONAC (DOF 22/11/2010)." sqref="B148"/>
    <dataValidation allowBlank="1" showInputMessage="1" showErrorMessage="1" prompt="Saldo final del periodo que corresponde la cuenta pública presentada (mensual:  enero, febrero, marzo, etc.; trimestral: 1er, 2do, 3ro. o 4to.)." sqref="C148 C175 C182 C189"/>
  </dataValidations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2019-10-18T21:24:51Z</cp:lastPrinted>
  <dcterms:created xsi:type="dcterms:W3CDTF">2019-10-18T20:51:59Z</dcterms:created>
  <dcterms:modified xsi:type="dcterms:W3CDTF">2019-10-18T21:38:20Z</dcterms:modified>
</cp:coreProperties>
</file>